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2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'USEK-2 - Rozvoj NSVS v Ús...'!$C$82:$K$184</definedName>
    <definedName name="_xlnm.Print_Area" localSheetId="1">'USEK-2 - Rozvoj NSVS v Ús...'!$C$4:$J$39,'USEK-2 - Rozvoj NSVS v Ús...'!$C$45:$J$64,'USEK-2 - Rozvoj NSVS v Ús...'!$C$70:$K$184</definedName>
    <definedName name="_xlnm.Print_Titles" localSheetId="1">'USEK-2 - Rozvoj NSVS v Ús...'!$82:$82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F79"/>
  <c r="F77"/>
  <c r="E75"/>
  <c r="J55"/>
  <c r="F54"/>
  <c r="F52"/>
  <c r="E50"/>
  <c r="J21"/>
  <c r="E21"/>
  <c r="J79"/>
  <c r="J20"/>
  <c r="J18"/>
  <c r="E18"/>
  <c r="F80"/>
  <c r="J17"/>
  <c r="J12"/>
  <c r="J77"/>
  <c r="E7"/>
  <c r="E73"/>
  <c i="1" r="L50"/>
  <c r="AM50"/>
  <c r="AM49"/>
  <c r="L49"/>
  <c r="AM47"/>
  <c r="L47"/>
  <c r="L45"/>
  <c r="L44"/>
  <c i="2" r="BK184"/>
  <c r="J178"/>
  <c r="J167"/>
  <c r="J162"/>
  <c r="BK158"/>
  <c r="BK154"/>
  <c r="BK151"/>
  <c r="J145"/>
  <c r="BK141"/>
  <c r="J135"/>
  <c r="J131"/>
  <c r="BK118"/>
  <c r="BK116"/>
  <c r="J115"/>
  <c r="J108"/>
  <c r="J102"/>
  <c r="BK95"/>
  <c r="BK92"/>
  <c i="1" r="AS54"/>
  <c i="2" r="J174"/>
  <c r="BK174"/>
  <c r="J170"/>
  <c r="J161"/>
  <c r="BK147"/>
  <c r="BK144"/>
  <c r="J138"/>
  <c r="J133"/>
  <c r="J128"/>
  <c r="J122"/>
  <c r="J119"/>
  <c r="BK109"/>
  <c r="J105"/>
  <c r="J99"/>
  <c r="J97"/>
  <c r="BK91"/>
  <c r="J87"/>
  <c r="J175"/>
  <c r="BK167"/>
  <c r="BK179"/>
  <c r="BK171"/>
  <c r="BK163"/>
  <c r="BK159"/>
  <c r="BK156"/>
  <c r="BK152"/>
  <c r="J149"/>
  <c r="J144"/>
  <c r="J141"/>
  <c r="BK133"/>
  <c r="BK131"/>
  <c r="BK126"/>
  <c r="J125"/>
  <c r="J117"/>
  <c r="BK115"/>
  <c r="BK112"/>
  <c r="BK111"/>
  <c r="J107"/>
  <c r="J95"/>
  <c r="BK85"/>
  <c r="BK181"/>
  <c r="BK168"/>
  <c r="J173"/>
  <c r="BK169"/>
  <c r="BK153"/>
  <c r="J147"/>
  <c r="J142"/>
  <c r="J136"/>
  <c r="J129"/>
  <c r="BK122"/>
  <c r="BK119"/>
  <c r="J109"/>
  <c r="BK104"/>
  <c r="BK98"/>
  <c r="BK96"/>
  <c r="J91"/>
  <c r="BK183"/>
  <c r="BK173"/>
  <c r="BK165"/>
  <c r="J164"/>
  <c r="J184"/>
  <c r="J176"/>
  <c r="BK170"/>
  <c r="BK161"/>
  <c r="J158"/>
  <c r="J154"/>
  <c r="J151"/>
  <c r="BK143"/>
  <c r="BK139"/>
  <c r="BK132"/>
  <c r="BK129"/>
  <c r="J126"/>
  <c r="J118"/>
  <c r="BK114"/>
  <c r="J112"/>
  <c r="BK108"/>
  <c r="BK105"/>
  <c r="BK100"/>
  <c r="BK93"/>
  <c r="BK89"/>
  <c r="J183"/>
  <c r="BK178"/>
  <c r="BK175"/>
  <c r="J172"/>
  <c r="BK162"/>
  <c r="BK149"/>
  <c r="BK138"/>
  <c r="BK135"/>
  <c r="BK130"/>
  <c r="BK123"/>
  <c r="J120"/>
  <c r="BK110"/>
  <c r="BK106"/>
  <c r="J104"/>
  <c r="J98"/>
  <c r="J96"/>
  <c r="J89"/>
  <c r="J180"/>
  <c r="J171"/>
  <c r="BK164"/>
  <c r="BK180"/>
  <c r="BK172"/>
  <c r="J163"/>
  <c r="J159"/>
  <c r="J156"/>
  <c r="J152"/>
  <c r="BK145"/>
  <c r="J143"/>
  <c r="J139"/>
  <c r="J132"/>
  <c r="BK128"/>
  <c r="BK125"/>
  <c r="BK117"/>
  <c r="J116"/>
  <c r="J114"/>
  <c r="J111"/>
  <c r="BK107"/>
  <c r="BK102"/>
  <c r="J100"/>
  <c r="J93"/>
  <c r="J85"/>
  <c r="J179"/>
  <c r="J181"/>
  <c r="J168"/>
  <c r="J153"/>
  <c r="BK142"/>
  <c r="BK136"/>
  <c r="J130"/>
  <c r="J123"/>
  <c r="BK120"/>
  <c r="J110"/>
  <c r="J106"/>
  <c r="BK99"/>
  <c r="BK97"/>
  <c r="J92"/>
  <c r="BK87"/>
  <c r="BK176"/>
  <c r="J169"/>
  <c r="J165"/>
  <c l="1" r="P84"/>
  <c r="BK155"/>
  <c r="J155"/>
  <c r="J62"/>
  <c r="T155"/>
  <c r="BK182"/>
  <c r="J182"/>
  <c r="J63"/>
  <c r="BK84"/>
  <c r="BK83"/>
  <c r="J83"/>
  <c r="J59"/>
  <c r="BK146"/>
  <c r="J146"/>
  <c r="J61"/>
  <c r="P182"/>
  <c r="R84"/>
  <c r="P146"/>
  <c r="T146"/>
  <c r="R155"/>
  <c r="R182"/>
  <c r="T84"/>
  <c r="T83"/>
  <c r="R146"/>
  <c r="P155"/>
  <c r="T182"/>
  <c r="BE164"/>
  <c r="BE165"/>
  <c r="BE168"/>
  <c r="BE169"/>
  <c r="BE181"/>
  <c r="E48"/>
  <c r="J52"/>
  <c r="J54"/>
  <c r="F55"/>
  <c r="BE87"/>
  <c r="BE89"/>
  <c r="BE91"/>
  <c r="BE96"/>
  <c r="BE97"/>
  <c r="BE98"/>
  <c r="BE102"/>
  <c r="BE108"/>
  <c r="BE110"/>
  <c r="BE117"/>
  <c r="BE119"/>
  <c r="BE120"/>
  <c r="BE122"/>
  <c r="BE123"/>
  <c r="BE125"/>
  <c r="BE129"/>
  <c r="BE130"/>
  <c r="BE135"/>
  <c r="BE136"/>
  <c r="BE138"/>
  <c r="BE139"/>
  <c r="BE144"/>
  <c r="BE145"/>
  <c r="BE147"/>
  <c r="BE149"/>
  <c r="BE152"/>
  <c r="BE163"/>
  <c r="BE170"/>
  <c r="BE171"/>
  <c r="BE176"/>
  <c r="BE179"/>
  <c r="BE167"/>
  <c r="BE174"/>
  <c r="BE175"/>
  <c r="BE178"/>
  <c r="BE180"/>
  <c r="BE85"/>
  <c r="BE92"/>
  <c r="BE93"/>
  <c r="BE95"/>
  <c r="BE99"/>
  <c r="BE100"/>
  <c r="BE104"/>
  <c r="BE105"/>
  <c r="BE106"/>
  <c r="BE107"/>
  <c r="BE109"/>
  <c r="BE111"/>
  <c r="BE112"/>
  <c r="BE114"/>
  <c r="BE115"/>
  <c r="BE116"/>
  <c r="BE118"/>
  <c r="BE126"/>
  <c r="BE128"/>
  <c r="BE131"/>
  <c r="BE132"/>
  <c r="BE133"/>
  <c r="BE141"/>
  <c r="BE142"/>
  <c r="BE143"/>
  <c r="BE151"/>
  <c r="BE153"/>
  <c r="BE154"/>
  <c r="BE156"/>
  <c r="BE158"/>
  <c r="BE159"/>
  <c r="BE161"/>
  <c r="BE162"/>
  <c r="BE172"/>
  <c r="BE173"/>
  <c r="BE183"/>
  <c r="BE184"/>
  <c r="J34"/>
  <c i="1" r="AW55"/>
  <c i="2" r="F35"/>
  <c i="1" r="BB55"/>
  <c r="BB54"/>
  <c r="AX54"/>
  <c i="2" r="F37"/>
  <c i="1" r="BD55"/>
  <c r="BD54"/>
  <c r="W33"/>
  <c i="2" r="F36"/>
  <c i="1" r="BC55"/>
  <c r="BC54"/>
  <c r="AY54"/>
  <c i="2" r="F34"/>
  <c i="1" r="BA55"/>
  <c r="BA54"/>
  <c r="W30"/>
  <c i="2" l="1" r="R83"/>
  <c r="P83"/>
  <c i="1" r="AU55"/>
  <c i="2" r="J84"/>
  <c r="J60"/>
  <c i="1" r="AU54"/>
  <c r="W31"/>
  <c r="W32"/>
  <c r="AW54"/>
  <c r="AK30"/>
  <c i="2" r="J33"/>
  <c i="1" r="AV55"/>
  <c r="AT55"/>
  <c i="2" r="J30"/>
  <c i="1" r="AG55"/>
  <c r="AG54"/>
  <c r="AK26"/>
  <c i="2" r="F33"/>
  <c i="1" r="AZ55"/>
  <c r="AZ54"/>
  <c r="W29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<sst xmlns="http://schemas.openxmlformats.org/spreadsheetml/2006/main">
  <si>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</si>
  <si>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</si>
  <si>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</si>
  <si>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</si>
  <si>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</si>
  <si>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{93ab892f-0059-4996-ba09-2f2e4d1710bd}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</si>
  <si>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</si>
  <si>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</si>
  <si>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</si>
  <si>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</si>
  <si>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</si>
  <si>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</si>
  <si>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</si>
  <si>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</si>
  <si>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</si>
  <si>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</si>
  <si>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</si>
  <si>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2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</si>
  <si>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</si>
  <si>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</si>
  <si>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</si>
  <si>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</si>
  <si>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</si>
  <si>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</si>
  <si>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</si>
  <si>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</si>
  <si>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</si>
  <si>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</si>
  <si>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</si>
  <si>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</si>
  <si>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</si>
  <si>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</si>
  <si>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</si>
  <si>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</si>
  <si>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</si>
  <si>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</si>
  <si>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</si>
  <si>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</si>
  <si>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</si>
  <si>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</si>
  <si>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</si>
  <si>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</si>
  <si>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</si>
  <si>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</si>
  <si>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</si>
  <si>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</si>
  <si>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</si>
  <si>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</si>
  <si>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</si>
  <si>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</si>
  <si>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</si>
  <si>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</si>
  <si>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</si>
  <si>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</si>
  <si>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</si>
  <si>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</si>
  <si>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</si>
  <si>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</si>
  <si>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</si>
  <si>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</si>
  <si>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</si>
  <si>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</si>
  <si>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</si>
  <si>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</si>
  <si>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</si>
  <si>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</si>
  <si>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</si>
  <si>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</si>
  <si>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</si>
  <si>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</si>
  <si>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</si>
  <si>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</si>
  <si>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</si>
  <si>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</si>
  <si>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</si>
  <si>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</si>
  <si>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</si>
  <si>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</si>
  <si>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</si>
  <si>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</si>
  <si>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</si>
  <si>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USEK-2</t>
  </si>
  <si>
    <t>Rozvoj NSVS v Ústí nad Labem – optická část, úsek č.2 - připojení objektu 33</t>
  </si>
  <si>
    <t>STA</t>
  </si>
  <si>
    <t>1</t>
  </si>
  <si>
    <t>{be87bdfb-149b-4818-9812-db7e96b791b0}</t>
  </si>
  <si>
    <t>2</t>
  </si>
  <si>
    <t>KRYCÍ LIST SOUPISU PRACÍ</t>
  </si>
  <si>
    <t>Objekt:</t>
  </si>
  <si>
    <t>USEK-2 - Rozvoj NSVS v Ústí nad Labem – optická část, úsek č.2 - připojení objektu 33</t>
  </si>
  <si>
    <t>REKAPITULACE ČLENĚNÍ SOUPISU PRACÍ</t>
  </si>
  <si>
    <t>Kód dílu - Popis</t>
  </si>
  <si>
    <t>Cena celkem [CZK]</t>
  </si>
  <si>
    <t>-1</t>
  </si>
  <si>
    <t>D1 - vnitřní trasování, napájení NN</t>
  </si>
  <si>
    <t>D2 - zafukování mOK</t>
  </si>
  <si>
    <t>D3 -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</si>
  <si>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</si>
  <si>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</si>
  <si>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</si>
  <si>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</si>
  <si>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</si>
  <si>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</si>
  <si>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</si>
  <si>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</si>
  <si>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</si>
  <si>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</si>
  <si>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</si>
  <si>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</si>
  <si>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</si>
  <si>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</si>
  <si>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</si>
  <si>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vnitřní trasování, napájení NN</t>
  </si>
  <si>
    <t>ROZPOCET</t>
  </si>
  <si>
    <t>K</t>
  </si>
  <si>
    <t>220261661</t>
  </si>
  <si>
    <t>Značení trasy vedení</t>
  </si>
  <si>
    <t>m</t>
  </si>
  <si>
    <t>CS ÚRS 2025 01</t>
  </si>
  <si>
    <t>4</t>
  </si>
  <si>
    <t>Online PSC</t>
  </si>
  <si>
    <t>https://podminky.urs.cz/item/CS_URS_2025_01/220261661</t>
  </si>
  <si>
    <t>468091322</t>
  </si>
  <si>
    <t>Vysekání kapes a výklenků v cihel zdivu pro elektroinstalační zařízení pl do 0,1 m2 a hl přes 15 do 30 cm</t>
  </si>
  <si>
    <t>kus</t>
  </si>
  <si>
    <t>https://podminky.urs.cz/item/CS_URS_2025_01/468091322</t>
  </si>
  <si>
    <t>3</t>
  </si>
  <si>
    <t>468091332</t>
  </si>
  <si>
    <t>Vysekání kapes a výklenků v cihel zdivu pro elektroinstalační zařízení pl přes 0,10 do 0,16 m2 a hl přes 15 do 30 cm</t>
  </si>
  <si>
    <t>6</t>
  </si>
  <si>
    <t>https://podminky.urs.cz/item/CS_URS_2025_01/468091332</t>
  </si>
  <si>
    <t>M</t>
  </si>
  <si>
    <t>R5021849</t>
  </si>
  <si>
    <t>krabice rozvodná 233x175x78mm s víkem (ref. KT250)</t>
  </si>
  <si>
    <t>8</t>
  </si>
  <si>
    <t>5</t>
  </si>
  <si>
    <t>58541250</t>
  </si>
  <si>
    <t>sádra bílá</t>
  </si>
  <si>
    <t>t</t>
  </si>
  <si>
    <t>10</t>
  </si>
  <si>
    <t>622316121</t>
  </si>
  <si>
    <t>Sanační vápenná jednovrstvá omítka vnějších stěn nanášená ručně</t>
  </si>
  <si>
    <t>m2</t>
  </si>
  <si>
    <t>https://podminky.urs.cz/item/CS_URS_2025_01/622316121</t>
  </si>
  <si>
    <t>7</t>
  </si>
  <si>
    <t>WBR.SAZ85125</t>
  </si>
  <si>
    <t>webersan restauro - vápenná sanační omítka</t>
  </si>
  <si>
    <t>kg</t>
  </si>
  <si>
    <t>14</t>
  </si>
  <si>
    <t>R4467636</t>
  </si>
  <si>
    <t>výmalba stěny - oprava poškozených ploch</t>
  </si>
  <si>
    <t>16</t>
  </si>
  <si>
    <t>9</t>
  </si>
  <si>
    <t>R202602130930</t>
  </si>
  <si>
    <t>Vápenná malířská barva vnitřní bílá</t>
  </si>
  <si>
    <t>litr</t>
  </si>
  <si>
    <t>394635215</t>
  </si>
  <si>
    <t>R8818178</t>
  </si>
  <si>
    <t>prostup cihlovou zdí tl do 30cm</t>
  </si>
  <si>
    <t>ks</t>
  </si>
  <si>
    <t>20</t>
  </si>
  <si>
    <t>11</t>
  </si>
  <si>
    <t>R5199114</t>
  </si>
  <si>
    <t>prostup cihlovou zdí tl nad 30cm</t>
  </si>
  <si>
    <t>22</t>
  </si>
  <si>
    <t>741920322</t>
  </si>
  <si>
    <t>Ucpávka prostupu kabelového svazku tmelem otvor D 120 mm zaplnění prostupu kabely z 30% stěnou tl 100 mm požární odolnost EI 90</t>
  </si>
  <si>
    <t>24</t>
  </si>
  <si>
    <t>https://podminky.urs.cz/item/CS_URS_2025_01/741920322</t>
  </si>
  <si>
    <t>13</t>
  </si>
  <si>
    <t>741920362</t>
  </si>
  <si>
    <t>Ucpávka prostupu kabelového svazku pěnou otvorem D 120 mm zaplnění prostupu kabely z 10% stěnou tl 150 mm požární odolnost EI 60</t>
  </si>
  <si>
    <t>26</t>
  </si>
  <si>
    <t>https://podminky.urs.cz/item/CS_URS_2025_01/741920362</t>
  </si>
  <si>
    <t>59081010</t>
  </si>
  <si>
    <t>tmel požárně ochranný protipožární zpěňující</t>
  </si>
  <si>
    <t>28</t>
  </si>
  <si>
    <t>15</t>
  </si>
  <si>
    <t>R4212446</t>
  </si>
  <si>
    <t>demontáž a montáž kazetového podhledu</t>
  </si>
  <si>
    <t>30</t>
  </si>
  <si>
    <t>R5268417</t>
  </si>
  <si>
    <t>montáž lišty 80x40</t>
  </si>
  <si>
    <t>32</t>
  </si>
  <si>
    <t>17</t>
  </si>
  <si>
    <t>34573016</t>
  </si>
  <si>
    <t>kanál elektroinstalační bezhalogenový 80x40mm</t>
  </si>
  <si>
    <t>34</t>
  </si>
  <si>
    <t>18</t>
  </si>
  <si>
    <t>R5768687</t>
  </si>
  <si>
    <t>Montáž ochranné trubky HFXP pro optický kabel na zeď</t>
  </si>
  <si>
    <t>36</t>
  </si>
  <si>
    <t>19</t>
  </si>
  <si>
    <t>R1890143</t>
  </si>
  <si>
    <t>ochranná trubka HFXP 50</t>
  </si>
  <si>
    <t>38</t>
  </si>
  <si>
    <t>R1503469</t>
  </si>
  <si>
    <t>instalace mikrotrubičky 10/8 HFFR do trubky / lišty / žlabu</t>
  </si>
  <si>
    <t>40</t>
  </si>
  <si>
    <t>R9436366</t>
  </si>
  <si>
    <t>mikrotrubička 10/8 HFFR</t>
  </si>
  <si>
    <t>42</t>
  </si>
  <si>
    <t>R0301005</t>
  </si>
  <si>
    <t>montáž spojky MT vč. pojistky</t>
  </si>
  <si>
    <t>44</t>
  </si>
  <si>
    <t>https://podminky.urs.cz/item/CS_URS_2025_01/R0301005</t>
  </si>
  <si>
    <t>23</t>
  </si>
  <si>
    <t>34571885</t>
  </si>
  <si>
    <t>spojka mikrotrubiček přímá průhledná plynotěsně utěsňující utažením pro vnější průměr trubičky D 10mm</t>
  </si>
  <si>
    <t>46</t>
  </si>
  <si>
    <t>34571902</t>
  </si>
  <si>
    <t>spojka mikrotrubiček přímá redukční průhledná celoplastová vodotěsná D 12/10mm</t>
  </si>
  <si>
    <t>48</t>
  </si>
  <si>
    <t>25</t>
  </si>
  <si>
    <t>R8239005</t>
  </si>
  <si>
    <t>instalace NN kabelu 3x2,5 do trubky / lišty / žlabu</t>
  </si>
  <si>
    <t>50</t>
  </si>
  <si>
    <t>PKB.722810</t>
  </si>
  <si>
    <t>PRAFlaSafe X-J 3x2,5 RE</t>
  </si>
  <si>
    <t>km</t>
  </si>
  <si>
    <t>52</t>
  </si>
  <si>
    <t>27</t>
  </si>
  <si>
    <t>R8258941</t>
  </si>
  <si>
    <t>instalace zemnícího drátu do trubky / lišty / žlabu</t>
  </si>
  <si>
    <t>54</t>
  </si>
  <si>
    <t>PKB.607607</t>
  </si>
  <si>
    <t>H07V-U 6 ZZ</t>
  </si>
  <si>
    <t>56</t>
  </si>
  <si>
    <t>29</t>
  </si>
  <si>
    <t>220870212</t>
  </si>
  <si>
    <t>Montáž konstrukce rezervy optického kabelu</t>
  </si>
  <si>
    <t>58</t>
  </si>
  <si>
    <t>https://podminky.urs.cz/item/CS_URS_2025_01/220870212</t>
  </si>
  <si>
    <t>R9840077</t>
  </si>
  <si>
    <t>kříž rezerv OK na stěnu, pr.50cm s krytem</t>
  </si>
  <si>
    <t>60</t>
  </si>
  <si>
    <t>31</t>
  </si>
  <si>
    <t>220182420</t>
  </si>
  <si>
    <t>Montáž skříně 19" optického rozvaděče</t>
  </si>
  <si>
    <t>62</t>
  </si>
  <si>
    <t>https://podminky.urs.cz/item/CS_URS_2025_01/220182420</t>
  </si>
  <si>
    <t>35712004</t>
  </si>
  <si>
    <t>rozvaděč nástěnný jednodílný 19" celoskleněné dveře 15U/400mm</t>
  </si>
  <si>
    <t>64</t>
  </si>
  <si>
    <t>33</t>
  </si>
  <si>
    <t>742330023</t>
  </si>
  <si>
    <t>Montáž vyvazovacího panelu 1U</t>
  </si>
  <si>
    <t>66</t>
  </si>
  <si>
    <t>https://podminky.urs.cz/item/CS_URS_2025_01/742330023</t>
  </si>
  <si>
    <t>37451145</t>
  </si>
  <si>
    <t>panel vyvazovací 5x plastové oko s průchody 1U 19"</t>
  </si>
  <si>
    <t>68</t>
  </si>
  <si>
    <t>35</t>
  </si>
  <si>
    <t>R9732633</t>
  </si>
  <si>
    <t>montáž ventilační jednotky do DR</t>
  </si>
  <si>
    <t>70</t>
  </si>
  <si>
    <t>42914005</t>
  </si>
  <si>
    <t>jednotka ventilační do nástěnného rozvaděče s termostatem 2 ventilátory</t>
  </si>
  <si>
    <t>72</t>
  </si>
  <si>
    <t>37</t>
  </si>
  <si>
    <t>R9772955</t>
  </si>
  <si>
    <t>instalace 19" napájecího panelu do rozvaděče</t>
  </si>
  <si>
    <t>74</t>
  </si>
  <si>
    <t>35712107</t>
  </si>
  <si>
    <t>panel rozvodný 19" 1U 8x zásuvka dle ČSN max 16A bleskojistka kabel 3x1,5mm 2m</t>
  </si>
  <si>
    <t>76</t>
  </si>
  <si>
    <t>39</t>
  </si>
  <si>
    <t>741313001</t>
  </si>
  <si>
    <t>Montáž zásuvka (polo)zapuštěná bezšroubové připojení 2P+PE se zapojením vodičů</t>
  </si>
  <si>
    <t>78</t>
  </si>
  <si>
    <t>https://podminky.urs.cz/item/CS_URS_2025_01/741313001</t>
  </si>
  <si>
    <t>35811475</t>
  </si>
  <si>
    <t>zásuvka nástěnná 16A - 3pól, řazení 2P+PE IP44, šroubové svorky</t>
  </si>
  <si>
    <t>80</t>
  </si>
  <si>
    <t>41</t>
  </si>
  <si>
    <t>741410003</t>
  </si>
  <si>
    <t>Montáž drátu nebo lana uzemňovacího průměru do 10 mm na povrchu</t>
  </si>
  <si>
    <t>82</t>
  </si>
  <si>
    <t>https://podminky.urs.cz/item/CS_URS_2025_01/741410003</t>
  </si>
  <si>
    <t>R5764234</t>
  </si>
  <si>
    <t>práce ve stávajícím el. rozvaděči pro nový vývod do DR</t>
  </si>
  <si>
    <t>84</t>
  </si>
  <si>
    <t>43</t>
  </si>
  <si>
    <t>210120511</t>
  </si>
  <si>
    <t>Montáž jističů do 100 A se zapojením vodičů</t>
  </si>
  <si>
    <t>86</t>
  </si>
  <si>
    <t>https://podminky.urs.cz/item/CS_URS_2025_01/210120511</t>
  </si>
  <si>
    <t>35822122</t>
  </si>
  <si>
    <t>jistič 1-pólový 16 A vypínací charakteristika B vypínací schopnost 6 kA</t>
  </si>
  <si>
    <t>88</t>
  </si>
  <si>
    <t>45</t>
  </si>
  <si>
    <t>R1708204</t>
  </si>
  <si>
    <t>Retrofit pro instalaci jističe</t>
  </si>
  <si>
    <t>90</t>
  </si>
  <si>
    <t>R3047059</t>
  </si>
  <si>
    <t>výchozí revize napájení vč. uzemnění</t>
  </si>
  <si>
    <t>92</t>
  </si>
  <si>
    <t>47</t>
  </si>
  <si>
    <t>R7067614</t>
  </si>
  <si>
    <t>přepojení stávajících rozvodů datové sítě (PC + WiFi) do nového rozvaděče</t>
  </si>
  <si>
    <t>94</t>
  </si>
  <si>
    <t>R0301015</t>
  </si>
  <si>
    <t>drobný čistící a montážní materiál</t>
  </si>
  <si>
    <t>Kč</t>
  </si>
  <si>
    <t>96</t>
  </si>
  <si>
    <t>D2</t>
  </si>
  <si>
    <t>zafukování mOK</t>
  </si>
  <si>
    <t>49</t>
  </si>
  <si>
    <t>220182034</t>
  </si>
  <si>
    <t>Zafukování optického kabelu do trubky nebo mikrotrubičky HDPE</t>
  </si>
  <si>
    <t>98</t>
  </si>
  <si>
    <t>https://podminky.urs.cz/item/CS_URS_2025_01/220182034</t>
  </si>
  <si>
    <t>210051121</t>
  </si>
  <si>
    <t>Odvinutí a připevnění kabelové rezervy do držáku pro SDOK délky 30 m</t>
  </si>
  <si>
    <t>100</t>
  </si>
  <si>
    <t>https://podminky.urs.cz/item/CS_URS_2025_01/210051121</t>
  </si>
  <si>
    <t>51</t>
  </si>
  <si>
    <t>34123075</t>
  </si>
  <si>
    <t>kabel datový optický OS zafukovací CLT MICRO 24 vláken 9/125µm plášť LFP</t>
  </si>
  <si>
    <t>102</t>
  </si>
  <si>
    <t>34571945</t>
  </si>
  <si>
    <t>lubrikant pro zafukování kabelů do mikrotrubiček koncentrovaný</t>
  </si>
  <si>
    <t>104</t>
  </si>
  <si>
    <t>53</t>
  </si>
  <si>
    <t>R5805947</t>
  </si>
  <si>
    <t>montáž kabelové průchodky MT / mOK</t>
  </si>
  <si>
    <t>106</t>
  </si>
  <si>
    <t>R2265714</t>
  </si>
  <si>
    <t>kabelová průchodka MT 10mm / mOK</t>
  </si>
  <si>
    <t>108</t>
  </si>
  <si>
    <t>D3</t>
  </si>
  <si>
    <t>ukončení vláken</t>
  </si>
  <si>
    <t>55</t>
  </si>
  <si>
    <t>220182421</t>
  </si>
  <si>
    <t>Montáž vany do 19" optického rozvaděče</t>
  </si>
  <si>
    <t>110</t>
  </si>
  <si>
    <t>https://podminky.urs.cz/item/CS_URS_2025_01/220182421</t>
  </si>
  <si>
    <t>35759000</t>
  </si>
  <si>
    <t>vana optická neosazená výsuvná 1U 1xkazeta pro 24 svárů 24xSC simplex</t>
  </si>
  <si>
    <t>112</t>
  </si>
  <si>
    <t>57</t>
  </si>
  <si>
    <t>114</t>
  </si>
  <si>
    <t>R9126269</t>
  </si>
  <si>
    <t>19" box rezerv 1U</t>
  </si>
  <si>
    <t>116</t>
  </si>
  <si>
    <t>59</t>
  </si>
  <si>
    <t>R8433142</t>
  </si>
  <si>
    <t>montáž optický adaptor</t>
  </si>
  <si>
    <t>118</t>
  </si>
  <si>
    <t>37459075</t>
  </si>
  <si>
    <t>adaptér optický E2000(APC) OS zelený simplex</t>
  </si>
  <si>
    <t>120</t>
  </si>
  <si>
    <t>61</t>
  </si>
  <si>
    <t>34343000</t>
  </si>
  <si>
    <t>ochrana teplem smrštitelná optického svaru 2,5x45mm</t>
  </si>
  <si>
    <t>122</t>
  </si>
  <si>
    <t>220182321</t>
  </si>
  <si>
    <t>Ukončení optického kabelu pigtailem</t>
  </si>
  <si>
    <t>vlákno</t>
  </si>
  <si>
    <t>124</t>
  </si>
  <si>
    <t>https://podminky.urs.cz/item/CS_URS_2025_01/220182321</t>
  </si>
  <si>
    <t>63</t>
  </si>
  <si>
    <t>37459125</t>
  </si>
  <si>
    <t>pigtail optický E2000(APC) OS 9/125 délka 1m</t>
  </si>
  <si>
    <t>126</t>
  </si>
  <si>
    <t>R9302911</t>
  </si>
  <si>
    <t>Instalace optického patchcordu 2m</t>
  </si>
  <si>
    <t>128</t>
  </si>
  <si>
    <t>65</t>
  </si>
  <si>
    <t>R3217998</t>
  </si>
  <si>
    <t>patchcord optický duplex délka 2m E2000(APC) / E2000(APC)</t>
  </si>
  <si>
    <t>130</t>
  </si>
  <si>
    <t>R9261273</t>
  </si>
  <si>
    <t>kompletace a montáž optické spojky velké - s kapacitou do 288vl</t>
  </si>
  <si>
    <t>132</t>
  </si>
  <si>
    <t>67</t>
  </si>
  <si>
    <t>34571928</t>
  </si>
  <si>
    <t>spojka optická kabelová zemní odklopná pro max 244 svarů s ventilkem kabelové průchodky 8x D 6-20mm</t>
  </si>
  <si>
    <t>134</t>
  </si>
  <si>
    <t>R7686206</t>
  </si>
  <si>
    <t>modul kazet FIST-SOSA2-4SE-S do OS typu FIST-GCO2-BC16-NN</t>
  </si>
  <si>
    <t>136</t>
  </si>
  <si>
    <t>69</t>
  </si>
  <si>
    <t>R2839630</t>
  </si>
  <si>
    <t>gelová průchodka kabelového portu TENIO</t>
  </si>
  <si>
    <t>138</t>
  </si>
  <si>
    <t>R4175573</t>
  </si>
  <si>
    <t>příprava OK pro ukončení, bez svárů vláken</t>
  </si>
  <si>
    <t>140</t>
  </si>
  <si>
    <t>71</t>
  </si>
  <si>
    <t>R5978690</t>
  </si>
  <si>
    <t>příprava OK pro ukončení -průběžný kabel bez přerušení, bez svárů vláken</t>
  </si>
  <si>
    <t>142</t>
  </si>
  <si>
    <t>742124014</t>
  </si>
  <si>
    <t>Provedení svaru optického vlákna</t>
  </si>
  <si>
    <t>144</t>
  </si>
  <si>
    <t>https://podminky.urs.cz/item/CS_URS_2025_01/742124014</t>
  </si>
  <si>
    <t>73</t>
  </si>
  <si>
    <t>146</t>
  </si>
  <si>
    <t>R7393925</t>
  </si>
  <si>
    <t>komplexní měření optického vlákna (PM+OTDR) na dvou vln. délkách</t>
  </si>
  <si>
    <t>148</t>
  </si>
  <si>
    <t>75</t>
  </si>
  <si>
    <t>R2838787</t>
  </si>
  <si>
    <t>vyhodnocení měřících protokolů</t>
  </si>
  <si>
    <t>150</t>
  </si>
  <si>
    <t>152</t>
  </si>
  <si>
    <t>VRN</t>
  </si>
  <si>
    <t>Vedlejší rozpočtové náklady</t>
  </si>
  <si>
    <t>77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</si>
  <si>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</si>
  <si>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</si>
  <si>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</si>
  <si>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</si>
  <si>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-1220643292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</si>
  <si>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</si>
  <si>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</si>
  <si>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-1972122553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</si>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</sst>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20261661" TargetMode="External" /><Relationship Id="rId2" Type="http://schemas.openxmlformats.org/officeDocument/2006/relationships/hyperlink" Target="https://podminky.urs.cz/item/CS_URS_2025_01/468091322" TargetMode="External" /><Relationship Id="rId3" Type="http://schemas.openxmlformats.org/officeDocument/2006/relationships/hyperlink" Target="https://podminky.urs.cz/item/CS_URS_2025_01/468091332" TargetMode="External" /><Relationship Id="rId4" Type="http://schemas.openxmlformats.org/officeDocument/2006/relationships/hyperlink" Target="https://podminky.urs.cz/item/CS_URS_2025_01/622316121" TargetMode="External" /><Relationship Id="rId5" Type="http://schemas.openxmlformats.org/officeDocument/2006/relationships/hyperlink" Target="https://podminky.urs.cz/item/CS_URS_2025_01/741920322" TargetMode="External" /><Relationship Id="rId6" Type="http://schemas.openxmlformats.org/officeDocument/2006/relationships/hyperlink" Target="https://podminky.urs.cz/item/CS_URS_2025_01/741920362" TargetMode="External" /><Relationship Id="rId7" Type="http://schemas.openxmlformats.org/officeDocument/2006/relationships/hyperlink" Target="https://podminky.urs.cz/item/CS_URS_2025_01/R0301005" TargetMode="External" /><Relationship Id="rId8" Type="http://schemas.openxmlformats.org/officeDocument/2006/relationships/hyperlink" Target="https://podminky.urs.cz/item/CS_URS_2025_01/220870212" TargetMode="External" /><Relationship Id="rId9" Type="http://schemas.openxmlformats.org/officeDocument/2006/relationships/hyperlink" Target="https://podminky.urs.cz/item/CS_URS_2025_01/220182420" TargetMode="External" /><Relationship Id="rId10" Type="http://schemas.openxmlformats.org/officeDocument/2006/relationships/hyperlink" Target="https://podminky.urs.cz/item/CS_URS_2025_01/742330023" TargetMode="External" /><Relationship Id="rId11" Type="http://schemas.openxmlformats.org/officeDocument/2006/relationships/hyperlink" Target="https://podminky.urs.cz/item/CS_URS_2025_01/741313001" TargetMode="External" /><Relationship Id="rId12" Type="http://schemas.openxmlformats.org/officeDocument/2006/relationships/hyperlink" Target="https://podminky.urs.cz/item/CS_URS_2025_01/741410003" TargetMode="External" /><Relationship Id="rId13" Type="http://schemas.openxmlformats.org/officeDocument/2006/relationships/hyperlink" Target="https://podminky.urs.cz/item/CS_URS_2025_01/210120511" TargetMode="External" /><Relationship Id="rId14" Type="http://schemas.openxmlformats.org/officeDocument/2006/relationships/hyperlink" Target="https://podminky.urs.cz/item/CS_URS_2025_01/220182034" TargetMode="External" /><Relationship Id="rId15" Type="http://schemas.openxmlformats.org/officeDocument/2006/relationships/hyperlink" Target="https://podminky.urs.cz/item/CS_URS_2025_01/210051121" TargetMode="External" /><Relationship Id="rId16" Type="http://schemas.openxmlformats.org/officeDocument/2006/relationships/hyperlink" Target="https://podminky.urs.cz/item/CS_URS_2025_01/220182421" TargetMode="External" /><Relationship Id="rId17" Type="http://schemas.openxmlformats.org/officeDocument/2006/relationships/hyperlink" Target="https://podminky.urs.cz/item/CS_URS_2025_01/220870212" TargetMode="External" /><Relationship Id="rId18" Type="http://schemas.openxmlformats.org/officeDocument/2006/relationships/hyperlink" Target="https://podminky.urs.cz/item/CS_URS_2025_01/220182321" TargetMode="External" /><Relationship Id="rId19" Type="http://schemas.openxmlformats.org/officeDocument/2006/relationships/hyperlink" Target="https://podminky.urs.cz/item/CS_URS_2025_01/742124014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2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'USEK-2 -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'USEK-2 - Rozvoj NSVS v Ús...'!P83</f>
        <v>0</v>
      </c>
      <c r="AV55" s="118">
        <f>'USEK-2 - Rozvoj NSVS v Ús...'!J33</f>
        <v>0</v>
      </c>
      <c r="AW55" s="118">
        <f>'USEK-2 - Rozvoj NSVS v Ús...'!J34</f>
        <v>0</v>
      </c>
      <c r="AX55" s="118">
        <f>'USEK-2 - Rozvoj NSVS v Ús...'!J35</f>
        <v>0</v>
      </c>
      <c r="AY55" s="118">
        <f>'USEK-2 - Rozvoj NSVS v Ús...'!J36</f>
        <v>0</v>
      </c>
      <c r="AZ55" s="118">
        <f>'USEK-2 - Rozvoj NSVS v Ús...'!F33</f>
        <v>0</v>
      </c>
      <c r="BA55" s="118">
        <f>'USEK-2 - Rozvoj NSVS v Ús...'!F34</f>
        <v>0</v>
      </c>
      <c r="BB55" s="118">
        <f>'USEK-2 - Rozvoj NSVS v Ús...'!F35</f>
        <v>0</v>
      </c>
      <c r="BC55" s="118">
        <f>'USEK-2 - Rozvoj NSVS v Ús...'!F36</f>
        <v>0</v>
      </c>
      <c r="BD55" s="120">
        <f>'USEK-2 -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nBnxD6mBgJYf/e2tw3mqN/U2vfXb91pBGbENsRVzWLOv9nx/5QFxbKx1NMEy0mhvnpNpe024lmNvr3tA6FdtHg==" hashValue="xMIuF3bLp/LFKMEiJSMKgKWa2PGr4/g7n/YWPSrk94365akfSbJw+vUddhItRb/LFmF7sCNJYt7nnatXPpvk2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2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2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ROUND(J83,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ROUND((SUM(BE83:BE184)),  2)</f>
        <v>0</v>
      </c>
      <c r="G33" s="36"/>
      <c r="H33" s="36"/>
      <c r="I33" s="142">
        <v>0.20999999999999999</v>
      </c>
      <c r="J33" s="141">
        <f>ROUND(((SUM(BE83:BE184))*I33),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ROUND((SUM(BF83:BF184)),  2)</f>
        <v>0</v>
      </c>
      <c r="G34" s="36"/>
      <c r="H34" s="36"/>
      <c r="I34" s="142">
        <v>0.12</v>
      </c>
      <c r="J34" s="141">
        <f>ROUND(((SUM(BF83:BF184))*I34),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ROUND((SUM(BG83:BG184)),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ROUND((SUM(BH83:BH184)),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ROUND((SUM(BI83:BI184)),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2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USEK-2 - Rozvoj NSVS v Ústí nad Labem – optická část, úsek č.2 - připojení objektu 33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J84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J146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J155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J182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98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4" t="str">
        <f>E7</f>
        <v>Rozvoj neveřejné městské optické infrastruktury v Ústí nad Labem – optická část, úsek č. 2</v>
      </c>
      <c r="F73" s="30"/>
      <c r="G73" s="30"/>
      <c r="H73" s="30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88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USEK-2 - Rozvoj NSVS v Ústí nad Labem – optická část, úsek č.2 - připojení objektu 33</v>
      </c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Ústí nad Labem</v>
      </c>
      <c r="G77" s="38"/>
      <c r="H77" s="38"/>
      <c r="I77" s="30" t="s">
        <v>23</v>
      </c>
      <c r="J77" s="70" t="str">
        <f>IF(J12="","",J12)</f>
        <v>6. 8. 2025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Statutární město Ústí nad Labem, Velká Hradební 2</v>
      </c>
      <c r="G79" s="38"/>
      <c r="H79" s="38"/>
      <c r="I79" s="30" t="s">
        <v>33</v>
      </c>
      <c r="J79" s="34" t="str">
        <f>E21</f>
        <v xml:space="preserve"> 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31</v>
      </c>
      <c r="D80" s="38"/>
      <c r="E80" s="38"/>
      <c r="F80" s="25" t="str">
        <f>IF(E18="","",E18)</f>
        <v>Vyplň údaj</v>
      </c>
      <c r="G80" s="38"/>
      <c r="H80" s="38"/>
      <c r="I80" s="30" t="s">
        <v>36</v>
      </c>
      <c r="J80" s="34" t="str">
        <f>E24</f>
        <v>Miloslav Žatecký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5"/>
      <c r="B82" s="166"/>
      <c r="C82" s="167" t="s">
        <v>99</v>
      </c>
      <c r="D82" s="168" t="s">
        <v>61</v>
      </c>
      <c r="E82" s="168" t="s">
        <v>57</v>
      </c>
      <c r="F82" s="168" t="s">
        <v>58</v>
      </c>
      <c r="G82" s="168" t="s">
        <v>100</v>
      </c>
      <c r="H82" s="168" t="s">
        <v>101</v>
      </c>
      <c r="I82" s="168" t="s">
        <v>102</v>
      </c>
      <c r="J82" s="168" t="s">
        <v>92</v>
      </c>
      <c r="K82" s="169" t="s">
        <v>103</v>
      </c>
      <c r="L82" s="170"/>
      <c r="M82" s="90" t="s">
        <v>19</v>
      </c>
      <c r="N82" s="91" t="s">
        <v>46</v>
      </c>
      <c r="O82" s="91" t="s">
        <v>104</v>
      </c>
      <c r="P82" s="91" t="s">
        <v>105</v>
      </c>
      <c r="Q82" s="91" t="s">
        <v>106</v>
      </c>
      <c r="R82" s="91" t="s">
        <v>107</v>
      </c>
      <c r="S82" s="91" t="s">
        <v>108</v>
      </c>
      <c r="T82" s="92" t="s">
        <v>109</v>
      </c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="2" customFormat="1" ht="22.8" customHeight="1">
      <c r="A83" s="36"/>
      <c r="B83" s="37"/>
      <c r="C83" s="97" t="s">
        <v>110</v>
      </c>
      <c r="D83" s="38"/>
      <c r="E83" s="38"/>
      <c r="F83" s="38"/>
      <c r="G83" s="38"/>
      <c r="H83" s="38"/>
      <c r="I83" s="38"/>
      <c r="J83" s="171">
        <f>BK83</f>
        <v>0</v>
      </c>
      <c r="K83" s="38"/>
      <c r="L83" s="42"/>
      <c r="M83" s="93"/>
      <c r="N83" s="172"/>
      <c r="O83" s="94"/>
      <c r="P83" s="173">
        <f>P84+P146+P155+P182</f>
        <v>0</v>
      </c>
      <c r="Q83" s="94"/>
      <c r="R83" s="173">
        <f>R84+R146+R155+R182</f>
        <v>0</v>
      </c>
      <c r="S83" s="94"/>
      <c r="T83" s="174">
        <f>T84+T146+T155+T182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75</v>
      </c>
      <c r="AU83" s="15" t="s">
        <v>93</v>
      </c>
      <c r="BK83" s="175">
        <f>BK84+BK146+BK155+BK182</f>
        <v>0</v>
      </c>
    </row>
    <row r="84" s="11" customFormat="1" ht="25.92" customHeight="1">
      <c r="A84" s="11"/>
      <c r="B84" s="176"/>
      <c r="C84" s="177"/>
      <c r="D84" s="178" t="s">
        <v>75</v>
      </c>
      <c r="E84" s="179" t="s">
        <v>111</v>
      </c>
      <c r="F84" s="179" t="s">
        <v>112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SUM(P85:P145)</f>
        <v>0</v>
      </c>
      <c r="Q84" s="184"/>
      <c r="R84" s="185">
        <f>SUM(R85:R145)</f>
        <v>0</v>
      </c>
      <c r="S84" s="184"/>
      <c r="T84" s="186">
        <f>SUM(T85:T145)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87" t="s">
        <v>84</v>
      </c>
      <c r="AT84" s="188" t="s">
        <v>75</v>
      </c>
      <c r="AU84" s="188" t="s">
        <v>76</v>
      </c>
      <c r="AY84" s="187" t="s">
        <v>113</v>
      </c>
      <c r="BK84" s="189">
        <f>SUM(BK85:BK145)</f>
        <v>0</v>
      </c>
    </row>
    <row r="85" s="2" customFormat="1" ht="16.5" customHeight="1">
      <c r="A85" s="36"/>
      <c r="B85" s="37"/>
      <c r="C85" s="190" t="s">
        <v>84</v>
      </c>
      <c r="D85" s="190" t="s">
        <v>114</v>
      </c>
      <c r="E85" s="191" t="s">
        <v>115</v>
      </c>
      <c r="F85" s="192" t="s">
        <v>116</v>
      </c>
      <c r="G85" s="193" t="s">
        <v>117</v>
      </c>
      <c r="H85" s="194">
        <v>25</v>
      </c>
      <c r="I85" s="195"/>
      <c r="J85" s="196">
        <f>ROUND(I85*H85,2)</f>
        <v>0</v>
      </c>
      <c r="K85" s="192" t="s">
        <v>118</v>
      </c>
      <c r="L85" s="42"/>
      <c r="M85" s="197" t="s">
        <v>19</v>
      </c>
      <c r="N85" s="198" t="s">
        <v>47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119</v>
      </c>
      <c r="AT85" s="201" t="s">
        <v>114</v>
      </c>
      <c r="AU85" s="201" t="s">
        <v>84</v>
      </c>
      <c r="AY85" s="15" t="s">
        <v>113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84</v>
      </c>
      <c r="BK85" s="202">
        <f>ROUND(I85*H85,2)</f>
        <v>0</v>
      </c>
      <c r="BL85" s="15" t="s">
        <v>119</v>
      </c>
      <c r="BM85" s="201" t="s">
        <v>86</v>
      </c>
    </row>
    <row r="86" s="2" customFormat="1">
      <c r="A86" s="36"/>
      <c r="B86" s="37"/>
      <c r="C86" s="38"/>
      <c r="D86" s="203" t="s">
        <v>120</v>
      </c>
      <c r="E86" s="38"/>
      <c r="F86" s="204" t="s">
        <v>121</v>
      </c>
      <c r="G86" s="38"/>
      <c r="H86" s="38"/>
      <c r="I86" s="205"/>
      <c r="J86" s="38"/>
      <c r="K86" s="38"/>
      <c r="L86" s="42"/>
      <c r="M86" s="206"/>
      <c r="N86" s="207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120</v>
      </c>
      <c r="AU86" s="15" t="s">
        <v>84</v>
      </c>
    </row>
    <row r="87" s="2" customFormat="1" ht="21.75" customHeight="1">
      <c r="A87" s="36"/>
      <c r="B87" s="37"/>
      <c r="C87" s="190" t="s">
        <v>86</v>
      </c>
      <c r="D87" s="190" t="s">
        <v>114</v>
      </c>
      <c r="E87" s="191" t="s">
        <v>122</v>
      </c>
      <c r="F87" s="192" t="s">
        <v>123</v>
      </c>
      <c r="G87" s="193" t="s">
        <v>124</v>
      </c>
      <c r="H87" s="194">
        <v>1</v>
      </c>
      <c r="I87" s="195"/>
      <c r="J87" s="196">
        <f>ROUND(I87*H87,2)</f>
        <v>0</v>
      </c>
      <c r="K87" s="192" t="s">
        <v>118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119</v>
      </c>
      <c r="AT87" s="201" t="s">
        <v>114</v>
      </c>
      <c r="AU87" s="201" t="s">
        <v>84</v>
      </c>
      <c r="AY87" s="15" t="s">
        <v>113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119</v>
      </c>
      <c r="BM87" s="201" t="s">
        <v>119</v>
      </c>
    </row>
    <row r="88" s="2" customFormat="1">
      <c r="A88" s="36"/>
      <c r="B88" s="37"/>
      <c r="C88" s="38"/>
      <c r="D88" s="203" t="s">
        <v>120</v>
      </c>
      <c r="E88" s="38"/>
      <c r="F88" s="204" t="s">
        <v>125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120</v>
      </c>
      <c r="AU88" s="15" t="s">
        <v>84</v>
      </c>
    </row>
    <row r="89" s="2" customFormat="1" ht="24.15" customHeight="1">
      <c r="A89" s="36"/>
      <c r="B89" s="37"/>
      <c r="C89" s="190" t="s">
        <v>126</v>
      </c>
      <c r="D89" s="190" t="s">
        <v>114</v>
      </c>
      <c r="E89" s="191" t="s">
        <v>127</v>
      </c>
      <c r="F89" s="192" t="s">
        <v>128</v>
      </c>
      <c r="G89" s="193" t="s">
        <v>124</v>
      </c>
      <c r="H89" s="194">
        <v>2</v>
      </c>
      <c r="I89" s="195"/>
      <c r="J89" s="196">
        <f>ROUND(I89*H89,2)</f>
        <v>0</v>
      </c>
      <c r="K89" s="192" t="s">
        <v>118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119</v>
      </c>
      <c r="AT89" s="201" t="s">
        <v>114</v>
      </c>
      <c r="AU89" s="201" t="s">
        <v>84</v>
      </c>
      <c r="AY89" s="15" t="s">
        <v>113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119</v>
      </c>
      <c r="BM89" s="201" t="s">
        <v>129</v>
      </c>
    </row>
    <row r="90" s="2" customFormat="1">
      <c r="A90" s="36"/>
      <c r="B90" s="37"/>
      <c r="C90" s="38"/>
      <c r="D90" s="203" t="s">
        <v>120</v>
      </c>
      <c r="E90" s="38"/>
      <c r="F90" s="204" t="s">
        <v>130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120</v>
      </c>
      <c r="AU90" s="15" t="s">
        <v>84</v>
      </c>
    </row>
    <row r="91" s="2" customFormat="1" ht="16.5" customHeight="1">
      <c r="A91" s="36"/>
      <c r="B91" s="37"/>
      <c r="C91" s="208" t="s">
        <v>119</v>
      </c>
      <c r="D91" s="208" t="s">
        <v>131</v>
      </c>
      <c r="E91" s="209" t="s">
        <v>132</v>
      </c>
      <c r="F91" s="210" t="s">
        <v>133</v>
      </c>
      <c r="G91" s="211" t="s">
        <v>124</v>
      </c>
      <c r="H91" s="212">
        <v>2</v>
      </c>
      <c r="I91" s="213"/>
      <c r="J91" s="214">
        <f>ROUND(I91*H91,2)</f>
        <v>0</v>
      </c>
      <c r="K91" s="210" t="s">
        <v>19</v>
      </c>
      <c r="L91" s="215"/>
      <c r="M91" s="216" t="s">
        <v>19</v>
      </c>
      <c r="N91" s="217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134</v>
      </c>
      <c r="AT91" s="201" t="s">
        <v>131</v>
      </c>
      <c r="AU91" s="201" t="s">
        <v>84</v>
      </c>
      <c r="AY91" s="15" t="s">
        <v>113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119</v>
      </c>
      <c r="BM91" s="201" t="s">
        <v>134</v>
      </c>
    </row>
    <row r="92" s="2" customFormat="1" ht="16.5" customHeight="1">
      <c r="A92" s="36"/>
      <c r="B92" s="37"/>
      <c r="C92" s="208" t="s">
        <v>135</v>
      </c>
      <c r="D92" s="208" t="s">
        <v>131</v>
      </c>
      <c r="E92" s="209" t="s">
        <v>136</v>
      </c>
      <c r="F92" s="210" t="s">
        <v>137</v>
      </c>
      <c r="G92" s="211" t="s">
        <v>138</v>
      </c>
      <c r="H92" s="212">
        <v>0.0030000000000000001</v>
      </c>
      <c r="I92" s="213"/>
      <c r="J92" s="214">
        <f>ROUND(I92*H92,2)</f>
        <v>0</v>
      </c>
      <c r="K92" s="210" t="s">
        <v>118</v>
      </c>
      <c r="L92" s="215"/>
      <c r="M92" s="216" t="s">
        <v>19</v>
      </c>
      <c r="N92" s="217" t="s">
        <v>47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134</v>
      </c>
      <c r="AT92" s="201" t="s">
        <v>131</v>
      </c>
      <c r="AU92" s="201" t="s">
        <v>84</v>
      </c>
      <c r="AY92" s="15" t="s">
        <v>113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84</v>
      </c>
      <c r="BK92" s="202">
        <f>ROUND(I92*H92,2)</f>
        <v>0</v>
      </c>
      <c r="BL92" s="15" t="s">
        <v>119</v>
      </c>
      <c r="BM92" s="201" t="s">
        <v>139</v>
      </c>
    </row>
    <row r="93" s="2" customFormat="1" ht="16.5" customHeight="1">
      <c r="A93" s="36"/>
      <c r="B93" s="37"/>
      <c r="C93" s="190" t="s">
        <v>129</v>
      </c>
      <c r="D93" s="190" t="s">
        <v>114</v>
      </c>
      <c r="E93" s="191" t="s">
        <v>140</v>
      </c>
      <c r="F93" s="192" t="s">
        <v>141</v>
      </c>
      <c r="G93" s="193" t="s">
        <v>142</v>
      </c>
      <c r="H93" s="194">
        <v>0.41999999999999998</v>
      </c>
      <c r="I93" s="195"/>
      <c r="J93" s="196">
        <f>ROUND(I93*H93,2)</f>
        <v>0</v>
      </c>
      <c r="K93" s="192" t="s">
        <v>118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119</v>
      </c>
      <c r="AT93" s="201" t="s">
        <v>114</v>
      </c>
      <c r="AU93" s="201" t="s">
        <v>84</v>
      </c>
      <c r="AY93" s="15" t="s">
        <v>113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119</v>
      </c>
      <c r="BM93" s="201" t="s">
        <v>8</v>
      </c>
    </row>
    <row r="94" s="2" customFormat="1">
      <c r="A94" s="36"/>
      <c r="B94" s="37"/>
      <c r="C94" s="38"/>
      <c r="D94" s="203" t="s">
        <v>120</v>
      </c>
      <c r="E94" s="38"/>
      <c r="F94" s="204" t="s">
        <v>143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120</v>
      </c>
      <c r="AU94" s="15" t="s">
        <v>84</v>
      </c>
    </row>
    <row r="95" s="2" customFormat="1" ht="16.5" customHeight="1">
      <c r="A95" s="36"/>
      <c r="B95" s="37"/>
      <c r="C95" s="208" t="s">
        <v>144</v>
      </c>
      <c r="D95" s="208" t="s">
        <v>131</v>
      </c>
      <c r="E95" s="209" t="s">
        <v>145</v>
      </c>
      <c r="F95" s="210" t="s">
        <v>146</v>
      </c>
      <c r="G95" s="211" t="s">
        <v>147</v>
      </c>
      <c r="H95" s="212">
        <v>8.4000000000000004</v>
      </c>
      <c r="I95" s="213"/>
      <c r="J95" s="214">
        <f>ROUND(I95*H95,2)</f>
        <v>0</v>
      </c>
      <c r="K95" s="210" t="s">
        <v>118</v>
      </c>
      <c r="L95" s="215"/>
      <c r="M95" s="216" t="s">
        <v>19</v>
      </c>
      <c r="N95" s="217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134</v>
      </c>
      <c r="AT95" s="201" t="s">
        <v>131</v>
      </c>
      <c r="AU95" s="201" t="s">
        <v>84</v>
      </c>
      <c r="AY95" s="15" t="s">
        <v>113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119</v>
      </c>
      <c r="BM95" s="201" t="s">
        <v>148</v>
      </c>
    </row>
    <row r="96" s="2" customFormat="1" ht="16.5" customHeight="1">
      <c r="A96" s="36"/>
      <c r="B96" s="37"/>
      <c r="C96" s="190" t="s">
        <v>134</v>
      </c>
      <c r="D96" s="190" t="s">
        <v>114</v>
      </c>
      <c r="E96" s="191" t="s">
        <v>149</v>
      </c>
      <c r="F96" s="192" t="s">
        <v>150</v>
      </c>
      <c r="G96" s="193" t="s">
        <v>142</v>
      </c>
      <c r="H96" s="194">
        <v>8</v>
      </c>
      <c r="I96" s="195"/>
      <c r="J96" s="196">
        <f>ROUND(I96*H96,2)</f>
        <v>0</v>
      </c>
      <c r="K96" s="192" t="s">
        <v>19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119</v>
      </c>
      <c r="AT96" s="201" t="s">
        <v>114</v>
      </c>
      <c r="AU96" s="201" t="s">
        <v>84</v>
      </c>
      <c r="AY96" s="15" t="s">
        <v>113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119</v>
      </c>
      <c r="BM96" s="201" t="s">
        <v>151</v>
      </c>
    </row>
    <row r="97" s="2" customFormat="1" ht="16.5" customHeight="1">
      <c r="A97" s="36"/>
      <c r="B97" s="37"/>
      <c r="C97" s="208" t="s">
        <v>152</v>
      </c>
      <c r="D97" s="208" t="s">
        <v>131</v>
      </c>
      <c r="E97" s="209" t="s">
        <v>153</v>
      </c>
      <c r="F97" s="210" t="s">
        <v>154</v>
      </c>
      <c r="G97" s="211" t="s">
        <v>155</v>
      </c>
      <c r="H97" s="212">
        <v>2</v>
      </c>
      <c r="I97" s="213"/>
      <c r="J97" s="214">
        <f>ROUND(I97*H97,2)</f>
        <v>0</v>
      </c>
      <c r="K97" s="210" t="s">
        <v>19</v>
      </c>
      <c r="L97" s="215"/>
      <c r="M97" s="216" t="s">
        <v>19</v>
      </c>
      <c r="N97" s="217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134</v>
      </c>
      <c r="AT97" s="201" t="s">
        <v>131</v>
      </c>
      <c r="AU97" s="201" t="s">
        <v>84</v>
      </c>
      <c r="AY97" s="15" t="s">
        <v>113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119</v>
      </c>
      <c r="BM97" s="201" t="s">
        <v>156</v>
      </c>
    </row>
    <row r="98" s="2" customFormat="1" ht="16.5" customHeight="1">
      <c r="A98" s="36"/>
      <c r="B98" s="37"/>
      <c r="C98" s="190" t="s">
        <v>139</v>
      </c>
      <c r="D98" s="190" t="s">
        <v>114</v>
      </c>
      <c r="E98" s="191" t="s">
        <v>157</v>
      </c>
      <c r="F98" s="192" t="s">
        <v>158</v>
      </c>
      <c r="G98" s="193" t="s">
        <v>159</v>
      </c>
      <c r="H98" s="194">
        <v>1</v>
      </c>
      <c r="I98" s="195"/>
      <c r="J98" s="196">
        <f>ROUND(I98*H98,2)</f>
        <v>0</v>
      </c>
      <c r="K98" s="192" t="s">
        <v>19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119</v>
      </c>
      <c r="AT98" s="201" t="s">
        <v>114</v>
      </c>
      <c r="AU98" s="201" t="s">
        <v>84</v>
      </c>
      <c r="AY98" s="15" t="s">
        <v>113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119</v>
      </c>
      <c r="BM98" s="201" t="s">
        <v>160</v>
      </c>
    </row>
    <row r="99" s="2" customFormat="1" ht="16.5" customHeight="1">
      <c r="A99" s="36"/>
      <c r="B99" s="37"/>
      <c r="C99" s="190" t="s">
        <v>161</v>
      </c>
      <c r="D99" s="190" t="s">
        <v>114</v>
      </c>
      <c r="E99" s="191" t="s">
        <v>162</v>
      </c>
      <c r="F99" s="192" t="s">
        <v>163</v>
      </c>
      <c r="G99" s="193" t="s">
        <v>159</v>
      </c>
      <c r="H99" s="194">
        <v>1</v>
      </c>
      <c r="I99" s="195"/>
      <c r="J99" s="196">
        <f>ROUND(I99*H99,2)</f>
        <v>0</v>
      </c>
      <c r="K99" s="192" t="s">
        <v>19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119</v>
      </c>
      <c r="AT99" s="201" t="s">
        <v>114</v>
      </c>
      <c r="AU99" s="201" t="s">
        <v>84</v>
      </c>
      <c r="AY99" s="15" t="s">
        <v>113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119</v>
      </c>
      <c r="BM99" s="201" t="s">
        <v>164</v>
      </c>
    </row>
    <row r="100" s="2" customFormat="1" ht="24.15" customHeight="1">
      <c r="A100" s="36"/>
      <c r="B100" s="37"/>
      <c r="C100" s="190" t="s">
        <v>8</v>
      </c>
      <c r="D100" s="190" t="s">
        <v>114</v>
      </c>
      <c r="E100" s="191" t="s">
        <v>165</v>
      </c>
      <c r="F100" s="192" t="s">
        <v>166</v>
      </c>
      <c r="G100" s="193" t="s">
        <v>124</v>
      </c>
      <c r="H100" s="194">
        <v>1</v>
      </c>
      <c r="I100" s="195"/>
      <c r="J100" s="196">
        <f>ROUND(I100*H100,2)</f>
        <v>0</v>
      </c>
      <c r="K100" s="192" t="s">
        <v>118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119</v>
      </c>
      <c r="AT100" s="201" t="s">
        <v>114</v>
      </c>
      <c r="AU100" s="201" t="s">
        <v>84</v>
      </c>
      <c r="AY100" s="15" t="s">
        <v>113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119</v>
      </c>
      <c r="BM100" s="201" t="s">
        <v>167</v>
      </c>
    </row>
    <row r="101" s="2" customFormat="1">
      <c r="A101" s="36"/>
      <c r="B101" s="37"/>
      <c r="C101" s="38"/>
      <c r="D101" s="203" t="s">
        <v>120</v>
      </c>
      <c r="E101" s="38"/>
      <c r="F101" s="204" t="s">
        <v>168</v>
      </c>
      <c r="G101" s="38"/>
      <c r="H101" s="38"/>
      <c r="I101" s="205"/>
      <c r="J101" s="38"/>
      <c r="K101" s="38"/>
      <c r="L101" s="42"/>
      <c r="M101" s="206"/>
      <c r="N101" s="20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120</v>
      </c>
      <c r="AU101" s="15" t="s">
        <v>84</v>
      </c>
    </row>
    <row r="102" s="2" customFormat="1" ht="24.15" customHeight="1">
      <c r="A102" s="36"/>
      <c r="B102" s="37"/>
      <c r="C102" s="190" t="s">
        <v>169</v>
      </c>
      <c r="D102" s="190" t="s">
        <v>114</v>
      </c>
      <c r="E102" s="191" t="s">
        <v>170</v>
      </c>
      <c r="F102" s="192" t="s">
        <v>171</v>
      </c>
      <c r="G102" s="193" t="s">
        <v>124</v>
      </c>
      <c r="H102" s="194">
        <v>1</v>
      </c>
      <c r="I102" s="195"/>
      <c r="J102" s="196">
        <f>ROUND(I102*H102,2)</f>
        <v>0</v>
      </c>
      <c r="K102" s="192" t="s">
        <v>118</v>
      </c>
      <c r="L102" s="42"/>
      <c r="M102" s="197" t="s">
        <v>19</v>
      </c>
      <c r="N102" s="198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119</v>
      </c>
      <c r="AT102" s="201" t="s">
        <v>114</v>
      </c>
      <c r="AU102" s="201" t="s">
        <v>84</v>
      </c>
      <c r="AY102" s="15" t="s">
        <v>113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119</v>
      </c>
      <c r="BM102" s="201" t="s">
        <v>172</v>
      </c>
    </row>
    <row r="103" s="2" customFormat="1">
      <c r="A103" s="36"/>
      <c r="B103" s="37"/>
      <c r="C103" s="38"/>
      <c r="D103" s="203" t="s">
        <v>120</v>
      </c>
      <c r="E103" s="38"/>
      <c r="F103" s="204" t="s">
        <v>173</v>
      </c>
      <c r="G103" s="38"/>
      <c r="H103" s="38"/>
      <c r="I103" s="205"/>
      <c r="J103" s="38"/>
      <c r="K103" s="38"/>
      <c r="L103" s="42"/>
      <c r="M103" s="206"/>
      <c r="N103" s="20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120</v>
      </c>
      <c r="AU103" s="15" t="s">
        <v>84</v>
      </c>
    </row>
    <row r="104" s="2" customFormat="1" ht="16.5" customHeight="1">
      <c r="A104" s="36"/>
      <c r="B104" s="37"/>
      <c r="C104" s="208" t="s">
        <v>148</v>
      </c>
      <c r="D104" s="208" t="s">
        <v>131</v>
      </c>
      <c r="E104" s="209" t="s">
        <v>174</v>
      </c>
      <c r="F104" s="210" t="s">
        <v>175</v>
      </c>
      <c r="G104" s="211" t="s">
        <v>155</v>
      </c>
      <c r="H104" s="212">
        <v>1</v>
      </c>
      <c r="I104" s="213"/>
      <c r="J104" s="214">
        <f>ROUND(I104*H104,2)</f>
        <v>0</v>
      </c>
      <c r="K104" s="210" t="s">
        <v>118</v>
      </c>
      <c r="L104" s="215"/>
      <c r="M104" s="216" t="s">
        <v>19</v>
      </c>
      <c r="N104" s="217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134</v>
      </c>
      <c r="AT104" s="201" t="s">
        <v>131</v>
      </c>
      <c r="AU104" s="201" t="s">
        <v>84</v>
      </c>
      <c r="AY104" s="15" t="s">
        <v>113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119</v>
      </c>
      <c r="BM104" s="201" t="s">
        <v>176</v>
      </c>
    </row>
    <row r="105" s="2" customFormat="1" ht="16.5" customHeight="1">
      <c r="A105" s="36"/>
      <c r="B105" s="37"/>
      <c r="C105" s="190" t="s">
        <v>177</v>
      </c>
      <c r="D105" s="190" t="s">
        <v>114</v>
      </c>
      <c r="E105" s="191" t="s">
        <v>178</v>
      </c>
      <c r="F105" s="192" t="s">
        <v>179</v>
      </c>
      <c r="G105" s="193" t="s">
        <v>142</v>
      </c>
      <c r="H105" s="194">
        <v>6</v>
      </c>
      <c r="I105" s="195"/>
      <c r="J105" s="196">
        <f>ROUND(I105*H105,2)</f>
        <v>0</v>
      </c>
      <c r="K105" s="192" t="s">
        <v>19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119</v>
      </c>
      <c r="AT105" s="201" t="s">
        <v>114</v>
      </c>
      <c r="AU105" s="201" t="s">
        <v>84</v>
      </c>
      <c r="AY105" s="15" t="s">
        <v>113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119</v>
      </c>
      <c r="BM105" s="201" t="s">
        <v>180</v>
      </c>
    </row>
    <row r="106" s="2" customFormat="1" ht="16.5" customHeight="1">
      <c r="A106" s="36"/>
      <c r="B106" s="37"/>
      <c r="C106" s="190" t="s">
        <v>151</v>
      </c>
      <c r="D106" s="190" t="s">
        <v>114</v>
      </c>
      <c r="E106" s="191" t="s">
        <v>181</v>
      </c>
      <c r="F106" s="192" t="s">
        <v>182</v>
      </c>
      <c r="G106" s="193" t="s">
        <v>117</v>
      </c>
      <c r="H106" s="194">
        <v>20</v>
      </c>
      <c r="I106" s="195"/>
      <c r="J106" s="196">
        <f>ROUND(I106*H106,2)</f>
        <v>0</v>
      </c>
      <c r="K106" s="192" t="s">
        <v>19</v>
      </c>
      <c r="L106" s="42"/>
      <c r="M106" s="197" t="s">
        <v>19</v>
      </c>
      <c r="N106" s="198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119</v>
      </c>
      <c r="AT106" s="201" t="s">
        <v>114</v>
      </c>
      <c r="AU106" s="201" t="s">
        <v>84</v>
      </c>
      <c r="AY106" s="15" t="s">
        <v>113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119</v>
      </c>
      <c r="BM106" s="201" t="s">
        <v>183</v>
      </c>
    </row>
    <row r="107" s="2" customFormat="1" ht="16.5" customHeight="1">
      <c r="A107" s="36"/>
      <c r="B107" s="37"/>
      <c r="C107" s="208" t="s">
        <v>184</v>
      </c>
      <c r="D107" s="208" t="s">
        <v>131</v>
      </c>
      <c r="E107" s="209" t="s">
        <v>185</v>
      </c>
      <c r="F107" s="210" t="s">
        <v>186</v>
      </c>
      <c r="G107" s="211" t="s">
        <v>117</v>
      </c>
      <c r="H107" s="212">
        <v>20</v>
      </c>
      <c r="I107" s="213"/>
      <c r="J107" s="214">
        <f>ROUND(I107*H107,2)</f>
        <v>0</v>
      </c>
      <c r="K107" s="210" t="s">
        <v>118</v>
      </c>
      <c r="L107" s="215"/>
      <c r="M107" s="216" t="s">
        <v>19</v>
      </c>
      <c r="N107" s="217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134</v>
      </c>
      <c r="AT107" s="201" t="s">
        <v>131</v>
      </c>
      <c r="AU107" s="201" t="s">
        <v>84</v>
      </c>
      <c r="AY107" s="15" t="s">
        <v>113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119</v>
      </c>
      <c r="BM107" s="201" t="s">
        <v>187</v>
      </c>
    </row>
    <row r="108" s="2" customFormat="1" ht="16.5" customHeight="1">
      <c r="A108" s="36"/>
      <c r="B108" s="37"/>
      <c r="C108" s="190" t="s">
        <v>188</v>
      </c>
      <c r="D108" s="190" t="s">
        <v>114</v>
      </c>
      <c r="E108" s="191" t="s">
        <v>189</v>
      </c>
      <c r="F108" s="192" t="s">
        <v>190</v>
      </c>
      <c r="G108" s="193" t="s">
        <v>117</v>
      </c>
      <c r="H108" s="194">
        <v>5</v>
      </c>
      <c r="I108" s="195"/>
      <c r="J108" s="196">
        <f>ROUND(I108*H108,2)</f>
        <v>0</v>
      </c>
      <c r="K108" s="192" t="s">
        <v>19</v>
      </c>
      <c r="L108" s="42"/>
      <c r="M108" s="197" t="s">
        <v>19</v>
      </c>
      <c r="N108" s="198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119</v>
      </c>
      <c r="AT108" s="201" t="s">
        <v>114</v>
      </c>
      <c r="AU108" s="201" t="s">
        <v>84</v>
      </c>
      <c r="AY108" s="15" t="s">
        <v>113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119</v>
      </c>
      <c r="BM108" s="201" t="s">
        <v>191</v>
      </c>
    </row>
    <row r="109" s="2" customFormat="1" ht="16.5" customHeight="1">
      <c r="A109" s="36"/>
      <c r="B109" s="37"/>
      <c r="C109" s="208" t="s">
        <v>192</v>
      </c>
      <c r="D109" s="208" t="s">
        <v>131</v>
      </c>
      <c r="E109" s="209" t="s">
        <v>193</v>
      </c>
      <c r="F109" s="210" t="s">
        <v>194</v>
      </c>
      <c r="G109" s="211" t="s">
        <v>117</v>
      </c>
      <c r="H109" s="212">
        <v>5</v>
      </c>
      <c r="I109" s="213"/>
      <c r="J109" s="214">
        <f>ROUND(I109*H109,2)</f>
        <v>0</v>
      </c>
      <c r="K109" s="210" t="s">
        <v>19</v>
      </c>
      <c r="L109" s="215"/>
      <c r="M109" s="216" t="s">
        <v>19</v>
      </c>
      <c r="N109" s="217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134</v>
      </c>
      <c r="AT109" s="201" t="s">
        <v>131</v>
      </c>
      <c r="AU109" s="201" t="s">
        <v>84</v>
      </c>
      <c r="AY109" s="15" t="s">
        <v>113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119</v>
      </c>
      <c r="BM109" s="201" t="s">
        <v>195</v>
      </c>
    </row>
    <row r="110" s="2" customFormat="1" ht="16.5" customHeight="1">
      <c r="A110" s="36"/>
      <c r="B110" s="37"/>
      <c r="C110" s="190" t="s">
        <v>160</v>
      </c>
      <c r="D110" s="190" t="s">
        <v>114</v>
      </c>
      <c r="E110" s="191" t="s">
        <v>196</v>
      </c>
      <c r="F110" s="192" t="s">
        <v>197</v>
      </c>
      <c r="G110" s="193" t="s">
        <v>117</v>
      </c>
      <c r="H110" s="194">
        <v>20</v>
      </c>
      <c r="I110" s="195"/>
      <c r="J110" s="196">
        <f>ROUND(I110*H110,2)</f>
        <v>0</v>
      </c>
      <c r="K110" s="192" t="s">
        <v>19</v>
      </c>
      <c r="L110" s="42"/>
      <c r="M110" s="197" t="s">
        <v>19</v>
      </c>
      <c r="N110" s="198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119</v>
      </c>
      <c r="AT110" s="201" t="s">
        <v>114</v>
      </c>
      <c r="AU110" s="201" t="s">
        <v>84</v>
      </c>
      <c r="AY110" s="15" t="s">
        <v>113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119</v>
      </c>
      <c r="BM110" s="201" t="s">
        <v>198</v>
      </c>
    </row>
    <row r="111" s="2" customFormat="1" ht="16.5" customHeight="1">
      <c r="A111" s="36"/>
      <c r="B111" s="37"/>
      <c r="C111" s="208" t="s">
        <v>7</v>
      </c>
      <c r="D111" s="208" t="s">
        <v>131</v>
      </c>
      <c r="E111" s="209" t="s">
        <v>199</v>
      </c>
      <c r="F111" s="210" t="s">
        <v>200</v>
      </c>
      <c r="G111" s="211" t="s">
        <v>117</v>
      </c>
      <c r="H111" s="212">
        <v>20</v>
      </c>
      <c r="I111" s="213"/>
      <c r="J111" s="214">
        <f>ROUND(I111*H111,2)</f>
        <v>0</v>
      </c>
      <c r="K111" s="210" t="s">
        <v>19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134</v>
      </c>
      <c r="AT111" s="201" t="s">
        <v>131</v>
      </c>
      <c r="AU111" s="201" t="s">
        <v>84</v>
      </c>
      <c r="AY111" s="15" t="s">
        <v>113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119</v>
      </c>
      <c r="BM111" s="201" t="s">
        <v>201</v>
      </c>
    </row>
    <row r="112" s="2" customFormat="1" ht="16.5" customHeight="1">
      <c r="A112" s="36"/>
      <c r="B112" s="37"/>
      <c r="C112" s="190" t="s">
        <v>164</v>
      </c>
      <c r="D112" s="190" t="s">
        <v>114</v>
      </c>
      <c r="E112" s="191" t="s">
        <v>202</v>
      </c>
      <c r="F112" s="192" t="s">
        <v>203</v>
      </c>
      <c r="G112" s="193" t="s">
        <v>159</v>
      </c>
      <c r="H112" s="194">
        <v>3</v>
      </c>
      <c r="I112" s="195"/>
      <c r="J112" s="196">
        <f>ROUND(I112*H112,2)</f>
        <v>0</v>
      </c>
      <c r="K112" s="192" t="s">
        <v>118</v>
      </c>
      <c r="L112" s="42"/>
      <c r="M112" s="197" t="s">
        <v>19</v>
      </c>
      <c r="N112" s="198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119</v>
      </c>
      <c r="AT112" s="201" t="s">
        <v>114</v>
      </c>
      <c r="AU112" s="201" t="s">
        <v>84</v>
      </c>
      <c r="AY112" s="15" t="s">
        <v>113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119</v>
      </c>
      <c r="BM112" s="201" t="s">
        <v>204</v>
      </c>
    </row>
    <row r="113" s="2" customFormat="1">
      <c r="A113" s="36"/>
      <c r="B113" s="37"/>
      <c r="C113" s="38"/>
      <c r="D113" s="203" t="s">
        <v>120</v>
      </c>
      <c r="E113" s="38"/>
      <c r="F113" s="204" t="s">
        <v>205</v>
      </c>
      <c r="G113" s="38"/>
      <c r="H113" s="38"/>
      <c r="I113" s="205"/>
      <c r="J113" s="38"/>
      <c r="K113" s="38"/>
      <c r="L113" s="42"/>
      <c r="M113" s="206"/>
      <c r="N113" s="20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120</v>
      </c>
      <c r="AU113" s="15" t="s">
        <v>84</v>
      </c>
    </row>
    <row r="114" s="2" customFormat="1" ht="21.75" customHeight="1">
      <c r="A114" s="36"/>
      <c r="B114" s="37"/>
      <c r="C114" s="208" t="s">
        <v>206</v>
      </c>
      <c r="D114" s="208" t="s">
        <v>131</v>
      </c>
      <c r="E114" s="209" t="s">
        <v>207</v>
      </c>
      <c r="F114" s="210" t="s">
        <v>208</v>
      </c>
      <c r="G114" s="211" t="s">
        <v>124</v>
      </c>
      <c r="H114" s="212">
        <v>2</v>
      </c>
      <c r="I114" s="213"/>
      <c r="J114" s="214">
        <f>ROUND(I114*H114,2)</f>
        <v>0</v>
      </c>
      <c r="K114" s="210" t="s">
        <v>118</v>
      </c>
      <c r="L114" s="215"/>
      <c r="M114" s="216" t="s">
        <v>19</v>
      </c>
      <c r="N114" s="217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134</v>
      </c>
      <c r="AT114" s="201" t="s">
        <v>131</v>
      </c>
      <c r="AU114" s="201" t="s">
        <v>84</v>
      </c>
      <c r="AY114" s="15" t="s">
        <v>113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119</v>
      </c>
      <c r="BM114" s="201" t="s">
        <v>209</v>
      </c>
    </row>
    <row r="115" s="2" customFormat="1" ht="16.5" customHeight="1">
      <c r="A115" s="36"/>
      <c r="B115" s="37"/>
      <c r="C115" s="208" t="s">
        <v>167</v>
      </c>
      <c r="D115" s="208" t="s">
        <v>131</v>
      </c>
      <c r="E115" s="209" t="s">
        <v>210</v>
      </c>
      <c r="F115" s="210" t="s">
        <v>211</v>
      </c>
      <c r="G115" s="211" t="s">
        <v>124</v>
      </c>
      <c r="H115" s="212">
        <v>1</v>
      </c>
      <c r="I115" s="213"/>
      <c r="J115" s="214">
        <f>ROUND(I115*H115,2)</f>
        <v>0</v>
      </c>
      <c r="K115" s="210" t="s">
        <v>118</v>
      </c>
      <c r="L115" s="215"/>
      <c r="M115" s="216" t="s">
        <v>19</v>
      </c>
      <c r="N115" s="217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134</v>
      </c>
      <c r="AT115" s="201" t="s">
        <v>131</v>
      </c>
      <c r="AU115" s="201" t="s">
        <v>84</v>
      </c>
      <c r="AY115" s="15" t="s">
        <v>113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119</v>
      </c>
      <c r="BM115" s="201" t="s">
        <v>212</v>
      </c>
    </row>
    <row r="116" s="2" customFormat="1" ht="16.5" customHeight="1">
      <c r="A116" s="36"/>
      <c r="B116" s="37"/>
      <c r="C116" s="190" t="s">
        <v>213</v>
      </c>
      <c r="D116" s="190" t="s">
        <v>114</v>
      </c>
      <c r="E116" s="191" t="s">
        <v>214</v>
      </c>
      <c r="F116" s="192" t="s">
        <v>215</v>
      </c>
      <c r="G116" s="193" t="s">
        <v>117</v>
      </c>
      <c r="H116" s="194">
        <v>5</v>
      </c>
      <c r="I116" s="195"/>
      <c r="J116" s="196">
        <f>ROUND(I116*H116,2)</f>
        <v>0</v>
      </c>
      <c r="K116" s="192" t="s">
        <v>19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119</v>
      </c>
      <c r="AT116" s="201" t="s">
        <v>114</v>
      </c>
      <c r="AU116" s="201" t="s">
        <v>84</v>
      </c>
      <c r="AY116" s="15" t="s">
        <v>113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119</v>
      </c>
      <c r="BM116" s="201" t="s">
        <v>216</v>
      </c>
    </row>
    <row r="117" s="2" customFormat="1" ht="16.5" customHeight="1">
      <c r="A117" s="36"/>
      <c r="B117" s="37"/>
      <c r="C117" s="208" t="s">
        <v>172</v>
      </c>
      <c r="D117" s="208" t="s">
        <v>131</v>
      </c>
      <c r="E117" s="209" t="s">
        <v>217</v>
      </c>
      <c r="F117" s="210" t="s">
        <v>218</v>
      </c>
      <c r="G117" s="211" t="s">
        <v>219</v>
      </c>
      <c r="H117" s="212">
        <v>0.0050000000000000001</v>
      </c>
      <c r="I117" s="213"/>
      <c r="J117" s="214">
        <f>ROUND(I117*H117,2)</f>
        <v>0</v>
      </c>
      <c r="K117" s="210" t="s">
        <v>118</v>
      </c>
      <c r="L117" s="215"/>
      <c r="M117" s="216" t="s">
        <v>19</v>
      </c>
      <c r="N117" s="217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134</v>
      </c>
      <c r="AT117" s="201" t="s">
        <v>131</v>
      </c>
      <c r="AU117" s="201" t="s">
        <v>84</v>
      </c>
      <c r="AY117" s="15" t="s">
        <v>113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119</v>
      </c>
      <c r="BM117" s="201" t="s">
        <v>220</v>
      </c>
    </row>
    <row r="118" s="2" customFormat="1" ht="16.5" customHeight="1">
      <c r="A118" s="36"/>
      <c r="B118" s="37"/>
      <c r="C118" s="190" t="s">
        <v>221</v>
      </c>
      <c r="D118" s="190" t="s">
        <v>114</v>
      </c>
      <c r="E118" s="191" t="s">
        <v>222</v>
      </c>
      <c r="F118" s="192" t="s">
        <v>223</v>
      </c>
      <c r="G118" s="193" t="s">
        <v>117</v>
      </c>
      <c r="H118" s="194">
        <v>5</v>
      </c>
      <c r="I118" s="195"/>
      <c r="J118" s="196">
        <f>ROUND(I118*H118,2)</f>
        <v>0</v>
      </c>
      <c r="K118" s="192" t="s">
        <v>19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119</v>
      </c>
      <c r="AT118" s="201" t="s">
        <v>114</v>
      </c>
      <c r="AU118" s="201" t="s">
        <v>84</v>
      </c>
      <c r="AY118" s="15" t="s">
        <v>113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119</v>
      </c>
      <c r="BM118" s="201" t="s">
        <v>224</v>
      </c>
    </row>
    <row r="119" s="2" customFormat="1" ht="16.5" customHeight="1">
      <c r="A119" s="36"/>
      <c r="B119" s="37"/>
      <c r="C119" s="208" t="s">
        <v>176</v>
      </c>
      <c r="D119" s="208" t="s">
        <v>131</v>
      </c>
      <c r="E119" s="209" t="s">
        <v>225</v>
      </c>
      <c r="F119" s="210" t="s">
        <v>226</v>
      </c>
      <c r="G119" s="211" t="s">
        <v>219</v>
      </c>
      <c r="H119" s="212">
        <v>0.0050000000000000001</v>
      </c>
      <c r="I119" s="213"/>
      <c r="J119" s="214">
        <f>ROUND(I119*H119,2)</f>
        <v>0</v>
      </c>
      <c r="K119" s="210" t="s">
        <v>118</v>
      </c>
      <c r="L119" s="215"/>
      <c r="M119" s="216" t="s">
        <v>19</v>
      </c>
      <c r="N119" s="217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134</v>
      </c>
      <c r="AT119" s="201" t="s">
        <v>131</v>
      </c>
      <c r="AU119" s="201" t="s">
        <v>84</v>
      </c>
      <c r="AY119" s="15" t="s">
        <v>113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119</v>
      </c>
      <c r="BM119" s="201" t="s">
        <v>227</v>
      </c>
    </row>
    <row r="120" s="2" customFormat="1" ht="16.5" customHeight="1">
      <c r="A120" s="36"/>
      <c r="B120" s="37"/>
      <c r="C120" s="190" t="s">
        <v>228</v>
      </c>
      <c r="D120" s="190" t="s">
        <v>114</v>
      </c>
      <c r="E120" s="191" t="s">
        <v>229</v>
      </c>
      <c r="F120" s="192" t="s">
        <v>230</v>
      </c>
      <c r="G120" s="193" t="s">
        <v>124</v>
      </c>
      <c r="H120" s="194">
        <v>1</v>
      </c>
      <c r="I120" s="195"/>
      <c r="J120" s="196">
        <f>ROUND(I120*H120,2)</f>
        <v>0</v>
      </c>
      <c r="K120" s="192" t="s">
        <v>118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119</v>
      </c>
      <c r="AT120" s="201" t="s">
        <v>114</v>
      </c>
      <c r="AU120" s="201" t="s">
        <v>84</v>
      </c>
      <c r="AY120" s="15" t="s">
        <v>113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119</v>
      </c>
      <c r="BM120" s="201" t="s">
        <v>231</v>
      </c>
    </row>
    <row r="121" s="2" customFormat="1">
      <c r="A121" s="36"/>
      <c r="B121" s="37"/>
      <c r="C121" s="38"/>
      <c r="D121" s="203" t="s">
        <v>120</v>
      </c>
      <c r="E121" s="38"/>
      <c r="F121" s="204" t="s">
        <v>232</v>
      </c>
      <c r="G121" s="38"/>
      <c r="H121" s="38"/>
      <c r="I121" s="205"/>
      <c r="J121" s="38"/>
      <c r="K121" s="38"/>
      <c r="L121" s="42"/>
      <c r="M121" s="206"/>
      <c r="N121" s="20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120</v>
      </c>
      <c r="AU121" s="15" t="s">
        <v>84</v>
      </c>
    </row>
    <row r="122" s="2" customFormat="1" ht="16.5" customHeight="1">
      <c r="A122" s="36"/>
      <c r="B122" s="37"/>
      <c r="C122" s="208" t="s">
        <v>180</v>
      </c>
      <c r="D122" s="208" t="s">
        <v>131</v>
      </c>
      <c r="E122" s="209" t="s">
        <v>233</v>
      </c>
      <c r="F122" s="210" t="s">
        <v>234</v>
      </c>
      <c r="G122" s="211" t="s">
        <v>124</v>
      </c>
      <c r="H122" s="212">
        <v>1</v>
      </c>
      <c r="I122" s="213"/>
      <c r="J122" s="214">
        <f>ROUND(I122*H122,2)</f>
        <v>0</v>
      </c>
      <c r="K122" s="210" t="s">
        <v>19</v>
      </c>
      <c r="L122" s="215"/>
      <c r="M122" s="216" t="s">
        <v>19</v>
      </c>
      <c r="N122" s="217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134</v>
      </c>
      <c r="AT122" s="201" t="s">
        <v>131</v>
      </c>
      <c r="AU122" s="201" t="s">
        <v>84</v>
      </c>
      <c r="AY122" s="15" t="s">
        <v>113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119</v>
      </c>
      <c r="BM122" s="201" t="s">
        <v>235</v>
      </c>
    </row>
    <row r="123" s="2" customFormat="1" ht="16.5" customHeight="1">
      <c r="A123" s="36"/>
      <c r="B123" s="37"/>
      <c r="C123" s="190" t="s">
        <v>236</v>
      </c>
      <c r="D123" s="190" t="s">
        <v>114</v>
      </c>
      <c r="E123" s="191" t="s">
        <v>237</v>
      </c>
      <c r="F123" s="192" t="s">
        <v>238</v>
      </c>
      <c r="G123" s="193" t="s">
        <v>124</v>
      </c>
      <c r="H123" s="194">
        <v>1</v>
      </c>
      <c r="I123" s="195"/>
      <c r="J123" s="196">
        <f>ROUND(I123*H123,2)</f>
        <v>0</v>
      </c>
      <c r="K123" s="192" t="s">
        <v>118</v>
      </c>
      <c r="L123" s="42"/>
      <c r="M123" s="197" t="s">
        <v>19</v>
      </c>
      <c r="N123" s="198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119</v>
      </c>
      <c r="AT123" s="201" t="s">
        <v>114</v>
      </c>
      <c r="AU123" s="201" t="s">
        <v>84</v>
      </c>
      <c r="AY123" s="15" t="s">
        <v>113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119</v>
      </c>
      <c r="BM123" s="201" t="s">
        <v>239</v>
      </c>
    </row>
    <row r="124" s="2" customFormat="1">
      <c r="A124" s="36"/>
      <c r="B124" s="37"/>
      <c r="C124" s="38"/>
      <c r="D124" s="203" t="s">
        <v>120</v>
      </c>
      <c r="E124" s="38"/>
      <c r="F124" s="204" t="s">
        <v>240</v>
      </c>
      <c r="G124" s="38"/>
      <c r="H124" s="38"/>
      <c r="I124" s="205"/>
      <c r="J124" s="38"/>
      <c r="K124" s="38"/>
      <c r="L124" s="42"/>
      <c r="M124" s="206"/>
      <c r="N124" s="20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120</v>
      </c>
      <c r="AU124" s="15" t="s">
        <v>84</v>
      </c>
    </row>
    <row r="125" s="2" customFormat="1" ht="16.5" customHeight="1">
      <c r="A125" s="36"/>
      <c r="B125" s="37"/>
      <c r="C125" s="208" t="s">
        <v>183</v>
      </c>
      <c r="D125" s="208" t="s">
        <v>131</v>
      </c>
      <c r="E125" s="209" t="s">
        <v>241</v>
      </c>
      <c r="F125" s="210" t="s">
        <v>242</v>
      </c>
      <c r="G125" s="211" t="s">
        <v>124</v>
      </c>
      <c r="H125" s="212">
        <v>1</v>
      </c>
      <c r="I125" s="213"/>
      <c r="J125" s="214">
        <f>ROUND(I125*H125,2)</f>
        <v>0</v>
      </c>
      <c r="K125" s="210" t="s">
        <v>19</v>
      </c>
      <c r="L125" s="215"/>
      <c r="M125" s="216" t="s">
        <v>19</v>
      </c>
      <c r="N125" s="217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134</v>
      </c>
      <c r="AT125" s="201" t="s">
        <v>131</v>
      </c>
      <c r="AU125" s="201" t="s">
        <v>84</v>
      </c>
      <c r="AY125" s="15" t="s">
        <v>113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119</v>
      </c>
      <c r="BM125" s="201" t="s">
        <v>243</v>
      </c>
    </row>
    <row r="126" s="2" customFormat="1" ht="16.5" customHeight="1">
      <c r="A126" s="36"/>
      <c r="B126" s="37"/>
      <c r="C126" s="190" t="s">
        <v>244</v>
      </c>
      <c r="D126" s="190" t="s">
        <v>114</v>
      </c>
      <c r="E126" s="191" t="s">
        <v>245</v>
      </c>
      <c r="F126" s="192" t="s">
        <v>246</v>
      </c>
      <c r="G126" s="193" t="s">
        <v>124</v>
      </c>
      <c r="H126" s="194">
        <v>1</v>
      </c>
      <c r="I126" s="195"/>
      <c r="J126" s="196">
        <f>ROUND(I126*H126,2)</f>
        <v>0</v>
      </c>
      <c r="K126" s="192" t="s">
        <v>118</v>
      </c>
      <c r="L126" s="42"/>
      <c r="M126" s="197" t="s">
        <v>19</v>
      </c>
      <c r="N126" s="198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119</v>
      </c>
      <c r="AT126" s="201" t="s">
        <v>114</v>
      </c>
      <c r="AU126" s="201" t="s">
        <v>84</v>
      </c>
      <c r="AY126" s="15" t="s">
        <v>113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119</v>
      </c>
      <c r="BM126" s="201" t="s">
        <v>247</v>
      </c>
    </row>
    <row r="127" s="2" customFormat="1">
      <c r="A127" s="36"/>
      <c r="B127" s="37"/>
      <c r="C127" s="38"/>
      <c r="D127" s="203" t="s">
        <v>120</v>
      </c>
      <c r="E127" s="38"/>
      <c r="F127" s="204" t="s">
        <v>248</v>
      </c>
      <c r="G127" s="38"/>
      <c r="H127" s="38"/>
      <c r="I127" s="205"/>
      <c r="J127" s="38"/>
      <c r="K127" s="38"/>
      <c r="L127" s="42"/>
      <c r="M127" s="206"/>
      <c r="N127" s="207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120</v>
      </c>
      <c r="AU127" s="15" t="s">
        <v>84</v>
      </c>
    </row>
    <row r="128" s="2" customFormat="1" ht="16.5" customHeight="1">
      <c r="A128" s="36"/>
      <c r="B128" s="37"/>
      <c r="C128" s="208" t="s">
        <v>187</v>
      </c>
      <c r="D128" s="208" t="s">
        <v>131</v>
      </c>
      <c r="E128" s="209" t="s">
        <v>249</v>
      </c>
      <c r="F128" s="210" t="s">
        <v>250</v>
      </c>
      <c r="G128" s="211" t="s">
        <v>124</v>
      </c>
      <c r="H128" s="212">
        <v>1</v>
      </c>
      <c r="I128" s="213"/>
      <c r="J128" s="214">
        <f>ROUND(I128*H128,2)</f>
        <v>0</v>
      </c>
      <c r="K128" s="210" t="s">
        <v>118</v>
      </c>
      <c r="L128" s="215"/>
      <c r="M128" s="216" t="s">
        <v>19</v>
      </c>
      <c r="N128" s="217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134</v>
      </c>
      <c r="AT128" s="201" t="s">
        <v>131</v>
      </c>
      <c r="AU128" s="201" t="s">
        <v>84</v>
      </c>
      <c r="AY128" s="15" t="s">
        <v>113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119</v>
      </c>
      <c r="BM128" s="201" t="s">
        <v>251</v>
      </c>
    </row>
    <row r="129" s="2" customFormat="1" ht="16.5" customHeight="1">
      <c r="A129" s="36"/>
      <c r="B129" s="37"/>
      <c r="C129" s="190" t="s">
        <v>252</v>
      </c>
      <c r="D129" s="190" t="s">
        <v>114</v>
      </c>
      <c r="E129" s="191" t="s">
        <v>253</v>
      </c>
      <c r="F129" s="192" t="s">
        <v>254</v>
      </c>
      <c r="G129" s="193" t="s">
        <v>159</v>
      </c>
      <c r="H129" s="194">
        <v>1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119</v>
      </c>
      <c r="AT129" s="201" t="s">
        <v>114</v>
      </c>
      <c r="AU129" s="201" t="s">
        <v>84</v>
      </c>
      <c r="AY129" s="15" t="s">
        <v>113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119</v>
      </c>
      <c r="BM129" s="201" t="s">
        <v>255</v>
      </c>
    </row>
    <row r="130" s="2" customFormat="1" ht="16.5" customHeight="1">
      <c r="A130" s="36"/>
      <c r="B130" s="37"/>
      <c r="C130" s="208" t="s">
        <v>191</v>
      </c>
      <c r="D130" s="208" t="s">
        <v>131</v>
      </c>
      <c r="E130" s="209" t="s">
        <v>256</v>
      </c>
      <c r="F130" s="210" t="s">
        <v>257</v>
      </c>
      <c r="G130" s="211" t="s">
        <v>124</v>
      </c>
      <c r="H130" s="212">
        <v>1</v>
      </c>
      <c r="I130" s="213"/>
      <c r="J130" s="214">
        <f>ROUND(I130*H130,2)</f>
        <v>0</v>
      </c>
      <c r="K130" s="210" t="s">
        <v>19</v>
      </c>
      <c r="L130" s="215"/>
      <c r="M130" s="216" t="s">
        <v>19</v>
      </c>
      <c r="N130" s="217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134</v>
      </c>
      <c r="AT130" s="201" t="s">
        <v>131</v>
      </c>
      <c r="AU130" s="201" t="s">
        <v>84</v>
      </c>
      <c r="AY130" s="15" t="s">
        <v>113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119</v>
      </c>
      <c r="BM130" s="201" t="s">
        <v>258</v>
      </c>
    </row>
    <row r="131" s="2" customFormat="1" ht="16.5" customHeight="1">
      <c r="A131" s="36"/>
      <c r="B131" s="37"/>
      <c r="C131" s="190" t="s">
        <v>259</v>
      </c>
      <c r="D131" s="190" t="s">
        <v>114</v>
      </c>
      <c r="E131" s="191" t="s">
        <v>260</v>
      </c>
      <c r="F131" s="192" t="s">
        <v>261</v>
      </c>
      <c r="G131" s="193" t="s">
        <v>124</v>
      </c>
      <c r="H131" s="194">
        <v>1</v>
      </c>
      <c r="I131" s="195"/>
      <c r="J131" s="196">
        <f>ROUND(I131*H131,2)</f>
        <v>0</v>
      </c>
      <c r="K131" s="192" t="s">
        <v>19</v>
      </c>
      <c r="L131" s="42"/>
      <c r="M131" s="197" t="s">
        <v>19</v>
      </c>
      <c r="N131" s="198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119</v>
      </c>
      <c r="AT131" s="201" t="s">
        <v>114</v>
      </c>
      <c r="AU131" s="201" t="s">
        <v>84</v>
      </c>
      <c r="AY131" s="15" t="s">
        <v>113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119</v>
      </c>
      <c r="BM131" s="201" t="s">
        <v>262</v>
      </c>
    </row>
    <row r="132" s="2" customFormat="1" ht="16.5" customHeight="1">
      <c r="A132" s="36"/>
      <c r="B132" s="37"/>
      <c r="C132" s="208" t="s">
        <v>195</v>
      </c>
      <c r="D132" s="208" t="s">
        <v>131</v>
      </c>
      <c r="E132" s="209" t="s">
        <v>263</v>
      </c>
      <c r="F132" s="210" t="s">
        <v>264</v>
      </c>
      <c r="G132" s="211" t="s">
        <v>124</v>
      </c>
      <c r="H132" s="212">
        <v>1</v>
      </c>
      <c r="I132" s="213"/>
      <c r="J132" s="214">
        <f>ROUND(I132*H132,2)</f>
        <v>0</v>
      </c>
      <c r="K132" s="210" t="s">
        <v>118</v>
      </c>
      <c r="L132" s="215"/>
      <c r="M132" s="216" t="s">
        <v>19</v>
      </c>
      <c r="N132" s="217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134</v>
      </c>
      <c r="AT132" s="201" t="s">
        <v>131</v>
      </c>
      <c r="AU132" s="201" t="s">
        <v>84</v>
      </c>
      <c r="AY132" s="15" t="s">
        <v>113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119</v>
      </c>
      <c r="BM132" s="201" t="s">
        <v>265</v>
      </c>
    </row>
    <row r="133" s="2" customFormat="1" ht="16.5" customHeight="1">
      <c r="A133" s="36"/>
      <c r="B133" s="37"/>
      <c r="C133" s="190" t="s">
        <v>266</v>
      </c>
      <c r="D133" s="190" t="s">
        <v>114</v>
      </c>
      <c r="E133" s="191" t="s">
        <v>267</v>
      </c>
      <c r="F133" s="192" t="s">
        <v>268</v>
      </c>
      <c r="G133" s="193" t="s">
        <v>124</v>
      </c>
      <c r="H133" s="194">
        <v>2</v>
      </c>
      <c r="I133" s="195"/>
      <c r="J133" s="196">
        <f>ROUND(I133*H133,2)</f>
        <v>0</v>
      </c>
      <c r="K133" s="192" t="s">
        <v>118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119</v>
      </c>
      <c r="AT133" s="201" t="s">
        <v>114</v>
      </c>
      <c r="AU133" s="201" t="s">
        <v>84</v>
      </c>
      <c r="AY133" s="15" t="s">
        <v>113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119</v>
      </c>
      <c r="BM133" s="201" t="s">
        <v>269</v>
      </c>
    </row>
    <row r="134" s="2" customFormat="1">
      <c r="A134" s="36"/>
      <c r="B134" s="37"/>
      <c r="C134" s="38"/>
      <c r="D134" s="203" t="s">
        <v>120</v>
      </c>
      <c r="E134" s="38"/>
      <c r="F134" s="204" t="s">
        <v>270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120</v>
      </c>
      <c r="AU134" s="15" t="s">
        <v>84</v>
      </c>
    </row>
    <row r="135" s="2" customFormat="1" ht="16.5" customHeight="1">
      <c r="A135" s="36"/>
      <c r="B135" s="37"/>
      <c r="C135" s="208" t="s">
        <v>198</v>
      </c>
      <c r="D135" s="208" t="s">
        <v>131</v>
      </c>
      <c r="E135" s="209" t="s">
        <v>271</v>
      </c>
      <c r="F135" s="210" t="s">
        <v>272</v>
      </c>
      <c r="G135" s="211" t="s">
        <v>124</v>
      </c>
      <c r="H135" s="212">
        <v>2</v>
      </c>
      <c r="I135" s="213"/>
      <c r="J135" s="214">
        <f>ROUND(I135*H135,2)</f>
        <v>0</v>
      </c>
      <c r="K135" s="210" t="s">
        <v>118</v>
      </c>
      <c r="L135" s="215"/>
      <c r="M135" s="216" t="s">
        <v>19</v>
      </c>
      <c r="N135" s="217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134</v>
      </c>
      <c r="AT135" s="201" t="s">
        <v>131</v>
      </c>
      <c r="AU135" s="201" t="s">
        <v>84</v>
      </c>
      <c r="AY135" s="15" t="s">
        <v>113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119</v>
      </c>
      <c r="BM135" s="201" t="s">
        <v>273</v>
      </c>
    </row>
    <row r="136" s="2" customFormat="1" ht="16.5" customHeight="1">
      <c r="A136" s="36"/>
      <c r="B136" s="37"/>
      <c r="C136" s="190" t="s">
        <v>274</v>
      </c>
      <c r="D136" s="190" t="s">
        <v>114</v>
      </c>
      <c r="E136" s="191" t="s">
        <v>275</v>
      </c>
      <c r="F136" s="192" t="s">
        <v>276</v>
      </c>
      <c r="G136" s="193" t="s">
        <v>117</v>
      </c>
      <c r="H136" s="194">
        <v>2</v>
      </c>
      <c r="I136" s="195"/>
      <c r="J136" s="196">
        <f>ROUND(I136*H136,2)</f>
        <v>0</v>
      </c>
      <c r="K136" s="192" t="s">
        <v>118</v>
      </c>
      <c r="L136" s="42"/>
      <c r="M136" s="197" t="s">
        <v>19</v>
      </c>
      <c r="N136" s="198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119</v>
      </c>
      <c r="AT136" s="201" t="s">
        <v>114</v>
      </c>
      <c r="AU136" s="201" t="s">
        <v>84</v>
      </c>
      <c r="AY136" s="15" t="s">
        <v>113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119</v>
      </c>
      <c r="BM136" s="201" t="s">
        <v>277</v>
      </c>
    </row>
    <row r="137" s="2" customFormat="1">
      <c r="A137" s="36"/>
      <c r="B137" s="37"/>
      <c r="C137" s="38"/>
      <c r="D137" s="203" t="s">
        <v>120</v>
      </c>
      <c r="E137" s="38"/>
      <c r="F137" s="204" t="s">
        <v>278</v>
      </c>
      <c r="G137" s="38"/>
      <c r="H137" s="38"/>
      <c r="I137" s="205"/>
      <c r="J137" s="38"/>
      <c r="K137" s="38"/>
      <c r="L137" s="42"/>
      <c r="M137" s="206"/>
      <c r="N137" s="207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120</v>
      </c>
      <c r="AU137" s="15" t="s">
        <v>84</v>
      </c>
    </row>
    <row r="138" s="2" customFormat="1" ht="16.5" customHeight="1">
      <c r="A138" s="36"/>
      <c r="B138" s="37"/>
      <c r="C138" s="190" t="s">
        <v>201</v>
      </c>
      <c r="D138" s="190" t="s">
        <v>114</v>
      </c>
      <c r="E138" s="191" t="s">
        <v>279</v>
      </c>
      <c r="F138" s="192" t="s">
        <v>280</v>
      </c>
      <c r="G138" s="193" t="s">
        <v>124</v>
      </c>
      <c r="H138" s="194">
        <v>1</v>
      </c>
      <c r="I138" s="195"/>
      <c r="J138" s="196">
        <f>ROUND(I138*H138,2)</f>
        <v>0</v>
      </c>
      <c r="K138" s="192" t="s">
        <v>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119</v>
      </c>
      <c r="AT138" s="201" t="s">
        <v>114</v>
      </c>
      <c r="AU138" s="201" t="s">
        <v>84</v>
      </c>
      <c r="AY138" s="15" t="s">
        <v>113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119</v>
      </c>
      <c r="BM138" s="201" t="s">
        <v>281</v>
      </c>
    </row>
    <row r="139" s="2" customFormat="1" ht="16.5" customHeight="1">
      <c r="A139" s="36"/>
      <c r="B139" s="37"/>
      <c r="C139" s="190" t="s">
        <v>282</v>
      </c>
      <c r="D139" s="190" t="s">
        <v>114</v>
      </c>
      <c r="E139" s="191" t="s">
        <v>283</v>
      </c>
      <c r="F139" s="192" t="s">
        <v>284</v>
      </c>
      <c r="G139" s="193" t="s">
        <v>124</v>
      </c>
      <c r="H139" s="194">
        <v>1</v>
      </c>
      <c r="I139" s="195"/>
      <c r="J139" s="196">
        <f>ROUND(I139*H139,2)</f>
        <v>0</v>
      </c>
      <c r="K139" s="192" t="s">
        <v>118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119</v>
      </c>
      <c r="AT139" s="201" t="s">
        <v>114</v>
      </c>
      <c r="AU139" s="201" t="s">
        <v>84</v>
      </c>
      <c r="AY139" s="15" t="s">
        <v>113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119</v>
      </c>
      <c r="BM139" s="201" t="s">
        <v>285</v>
      </c>
    </row>
    <row r="140" s="2" customFormat="1">
      <c r="A140" s="36"/>
      <c r="B140" s="37"/>
      <c r="C140" s="38"/>
      <c r="D140" s="203" t="s">
        <v>120</v>
      </c>
      <c r="E140" s="38"/>
      <c r="F140" s="204" t="s">
        <v>286</v>
      </c>
      <c r="G140" s="38"/>
      <c r="H140" s="38"/>
      <c r="I140" s="205"/>
      <c r="J140" s="38"/>
      <c r="K140" s="38"/>
      <c r="L140" s="42"/>
      <c r="M140" s="206"/>
      <c r="N140" s="20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120</v>
      </c>
      <c r="AU140" s="15" t="s">
        <v>84</v>
      </c>
    </row>
    <row r="141" s="2" customFormat="1" ht="16.5" customHeight="1">
      <c r="A141" s="36"/>
      <c r="B141" s="37"/>
      <c r="C141" s="208" t="s">
        <v>204</v>
      </c>
      <c r="D141" s="208" t="s">
        <v>131</v>
      </c>
      <c r="E141" s="209" t="s">
        <v>287</v>
      </c>
      <c r="F141" s="210" t="s">
        <v>288</v>
      </c>
      <c r="G141" s="211" t="s">
        <v>124</v>
      </c>
      <c r="H141" s="212">
        <v>1</v>
      </c>
      <c r="I141" s="213"/>
      <c r="J141" s="214">
        <f>ROUND(I141*H141,2)</f>
        <v>0</v>
      </c>
      <c r="K141" s="210" t="s">
        <v>118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134</v>
      </c>
      <c r="AT141" s="201" t="s">
        <v>131</v>
      </c>
      <c r="AU141" s="201" t="s">
        <v>84</v>
      </c>
      <c r="AY141" s="15" t="s">
        <v>113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119</v>
      </c>
      <c r="BM141" s="201" t="s">
        <v>289</v>
      </c>
    </row>
    <row r="142" s="2" customFormat="1" ht="16.5" customHeight="1">
      <c r="A142" s="36"/>
      <c r="B142" s="37"/>
      <c r="C142" s="208" t="s">
        <v>290</v>
      </c>
      <c r="D142" s="208" t="s">
        <v>131</v>
      </c>
      <c r="E142" s="209" t="s">
        <v>291</v>
      </c>
      <c r="F142" s="210" t="s">
        <v>292</v>
      </c>
      <c r="G142" s="211" t="s">
        <v>124</v>
      </c>
      <c r="H142" s="212">
        <v>1</v>
      </c>
      <c r="I142" s="213"/>
      <c r="J142" s="214">
        <f>ROUND(I142*H142,2)</f>
        <v>0</v>
      </c>
      <c r="K142" s="210" t="s">
        <v>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134</v>
      </c>
      <c r="AT142" s="201" t="s">
        <v>131</v>
      </c>
      <c r="AU142" s="201" t="s">
        <v>84</v>
      </c>
      <c r="AY142" s="15" t="s">
        <v>113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119</v>
      </c>
      <c r="BM142" s="201" t="s">
        <v>293</v>
      </c>
    </row>
    <row r="143" s="2" customFormat="1" ht="16.5" customHeight="1">
      <c r="A143" s="36"/>
      <c r="B143" s="37"/>
      <c r="C143" s="190" t="s">
        <v>209</v>
      </c>
      <c r="D143" s="190" t="s">
        <v>114</v>
      </c>
      <c r="E143" s="191" t="s">
        <v>294</v>
      </c>
      <c r="F143" s="192" t="s">
        <v>295</v>
      </c>
      <c r="G143" s="193" t="s">
        <v>124</v>
      </c>
      <c r="H143" s="194">
        <v>1</v>
      </c>
      <c r="I143" s="195"/>
      <c r="J143" s="196">
        <f>ROUND(I143*H143,2)</f>
        <v>0</v>
      </c>
      <c r="K143" s="192" t="s">
        <v>19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119</v>
      </c>
      <c r="AT143" s="201" t="s">
        <v>114</v>
      </c>
      <c r="AU143" s="201" t="s">
        <v>84</v>
      </c>
      <c r="AY143" s="15" t="s">
        <v>113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119</v>
      </c>
      <c r="BM143" s="201" t="s">
        <v>296</v>
      </c>
    </row>
    <row r="144" s="2" customFormat="1" ht="16.5" customHeight="1">
      <c r="A144" s="36"/>
      <c r="B144" s="37"/>
      <c r="C144" s="190" t="s">
        <v>297</v>
      </c>
      <c r="D144" s="190" t="s">
        <v>114</v>
      </c>
      <c r="E144" s="191" t="s">
        <v>298</v>
      </c>
      <c r="F144" s="192" t="s">
        <v>299</v>
      </c>
      <c r="G144" s="193" t="s">
        <v>124</v>
      </c>
      <c r="H144" s="194">
        <v>1</v>
      </c>
      <c r="I144" s="195"/>
      <c r="J144" s="196">
        <f>ROUND(I144*H144,2)</f>
        <v>0</v>
      </c>
      <c r="K144" s="192" t="s">
        <v>19</v>
      </c>
      <c r="L144" s="42"/>
      <c r="M144" s="197" t="s">
        <v>19</v>
      </c>
      <c r="N144" s="198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119</v>
      </c>
      <c r="AT144" s="201" t="s">
        <v>114</v>
      </c>
      <c r="AU144" s="201" t="s">
        <v>84</v>
      </c>
      <c r="AY144" s="15" t="s">
        <v>113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119</v>
      </c>
      <c r="BM144" s="201" t="s">
        <v>300</v>
      </c>
    </row>
    <row r="145" s="2" customFormat="1" ht="16.5" customHeight="1">
      <c r="A145" s="36"/>
      <c r="B145" s="37"/>
      <c r="C145" s="208" t="s">
        <v>212</v>
      </c>
      <c r="D145" s="208" t="s">
        <v>131</v>
      </c>
      <c r="E145" s="209" t="s">
        <v>301</v>
      </c>
      <c r="F145" s="210" t="s">
        <v>302</v>
      </c>
      <c r="G145" s="211" t="s">
        <v>303</v>
      </c>
      <c r="H145" s="212">
        <v>1</v>
      </c>
      <c r="I145" s="213"/>
      <c r="J145" s="214">
        <f>ROUND(I145*H145,2)</f>
        <v>0</v>
      </c>
      <c r="K145" s="210" t="s">
        <v>118</v>
      </c>
      <c r="L145" s="215"/>
      <c r="M145" s="216" t="s">
        <v>19</v>
      </c>
      <c r="N145" s="217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134</v>
      </c>
      <c r="AT145" s="201" t="s">
        <v>131</v>
      </c>
      <c r="AU145" s="201" t="s">
        <v>84</v>
      </c>
      <c r="AY145" s="15" t="s">
        <v>113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119</v>
      </c>
      <c r="BM145" s="201" t="s">
        <v>304</v>
      </c>
    </row>
    <row r="146" s="11" customFormat="1" ht="25.92" customHeight="1">
      <c r="A146" s="11"/>
      <c r="B146" s="176"/>
      <c r="C146" s="177"/>
      <c r="D146" s="178" t="s">
        <v>75</v>
      </c>
      <c r="E146" s="179" t="s">
        <v>305</v>
      </c>
      <c r="F146" s="179" t="s">
        <v>306</v>
      </c>
      <c r="G146" s="177"/>
      <c r="H146" s="177"/>
      <c r="I146" s="180"/>
      <c r="J146" s="181">
        <f>BK146</f>
        <v>0</v>
      </c>
      <c r="K146" s="177"/>
      <c r="L146" s="182"/>
      <c r="M146" s="183"/>
      <c r="N146" s="184"/>
      <c r="O146" s="184"/>
      <c r="P146" s="185">
        <f>SUM(P147:P154)</f>
        <v>0</v>
      </c>
      <c r="Q146" s="184"/>
      <c r="R146" s="185">
        <f>SUM(R147:R154)</f>
        <v>0</v>
      </c>
      <c r="S146" s="184"/>
      <c r="T146" s="186">
        <f>SUM(T147:T154)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87" t="s">
        <v>84</v>
      </c>
      <c r="AT146" s="188" t="s">
        <v>75</v>
      </c>
      <c r="AU146" s="188" t="s">
        <v>76</v>
      </c>
      <c r="AY146" s="187" t="s">
        <v>113</v>
      </c>
      <c r="BK146" s="189">
        <f>SUM(BK147:BK154)</f>
        <v>0</v>
      </c>
    </row>
    <row r="147" s="2" customFormat="1" ht="16.5" customHeight="1">
      <c r="A147" s="36"/>
      <c r="B147" s="37"/>
      <c r="C147" s="190" t="s">
        <v>307</v>
      </c>
      <c r="D147" s="190" t="s">
        <v>114</v>
      </c>
      <c r="E147" s="191" t="s">
        <v>308</v>
      </c>
      <c r="F147" s="192" t="s">
        <v>309</v>
      </c>
      <c r="G147" s="193" t="s">
        <v>117</v>
      </c>
      <c r="H147" s="194">
        <v>140</v>
      </c>
      <c r="I147" s="195"/>
      <c r="J147" s="196">
        <f>ROUND(I147*H147,2)</f>
        <v>0</v>
      </c>
      <c r="K147" s="192" t="s">
        <v>118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119</v>
      </c>
      <c r="AT147" s="201" t="s">
        <v>114</v>
      </c>
      <c r="AU147" s="201" t="s">
        <v>84</v>
      </c>
      <c r="AY147" s="15" t="s">
        <v>113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119</v>
      </c>
      <c r="BM147" s="201" t="s">
        <v>310</v>
      </c>
    </row>
    <row r="148" s="2" customFormat="1">
      <c r="A148" s="36"/>
      <c r="B148" s="37"/>
      <c r="C148" s="38"/>
      <c r="D148" s="203" t="s">
        <v>120</v>
      </c>
      <c r="E148" s="38"/>
      <c r="F148" s="204" t="s">
        <v>311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120</v>
      </c>
      <c r="AU148" s="15" t="s">
        <v>84</v>
      </c>
    </row>
    <row r="149" s="2" customFormat="1" ht="16.5" customHeight="1">
      <c r="A149" s="36"/>
      <c r="B149" s="37"/>
      <c r="C149" s="190" t="s">
        <v>216</v>
      </c>
      <c r="D149" s="190" t="s">
        <v>114</v>
      </c>
      <c r="E149" s="191" t="s">
        <v>312</v>
      </c>
      <c r="F149" s="192" t="s">
        <v>313</v>
      </c>
      <c r="G149" s="193" t="s">
        <v>124</v>
      </c>
      <c r="H149" s="194">
        <v>1</v>
      </c>
      <c r="I149" s="195"/>
      <c r="J149" s="196">
        <f>ROUND(I149*H149,2)</f>
        <v>0</v>
      </c>
      <c r="K149" s="192" t="s">
        <v>118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119</v>
      </c>
      <c r="AT149" s="201" t="s">
        <v>114</v>
      </c>
      <c r="AU149" s="201" t="s">
        <v>84</v>
      </c>
      <c r="AY149" s="15" t="s">
        <v>113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119</v>
      </c>
      <c r="BM149" s="201" t="s">
        <v>314</v>
      </c>
    </row>
    <row r="150" s="2" customFormat="1">
      <c r="A150" s="36"/>
      <c r="B150" s="37"/>
      <c r="C150" s="38"/>
      <c r="D150" s="203" t="s">
        <v>120</v>
      </c>
      <c r="E150" s="38"/>
      <c r="F150" s="204" t="s">
        <v>315</v>
      </c>
      <c r="G150" s="38"/>
      <c r="H150" s="38"/>
      <c r="I150" s="205"/>
      <c r="J150" s="38"/>
      <c r="K150" s="38"/>
      <c r="L150" s="42"/>
      <c r="M150" s="206"/>
      <c r="N150" s="20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120</v>
      </c>
      <c r="AU150" s="15" t="s">
        <v>84</v>
      </c>
    </row>
    <row r="151" s="2" customFormat="1" ht="16.5" customHeight="1">
      <c r="A151" s="36"/>
      <c r="B151" s="37"/>
      <c r="C151" s="208" t="s">
        <v>316</v>
      </c>
      <c r="D151" s="208" t="s">
        <v>131</v>
      </c>
      <c r="E151" s="209" t="s">
        <v>317</v>
      </c>
      <c r="F151" s="210" t="s">
        <v>318</v>
      </c>
      <c r="G151" s="211" t="s">
        <v>117</v>
      </c>
      <c r="H151" s="212">
        <v>140</v>
      </c>
      <c r="I151" s="213"/>
      <c r="J151" s="214">
        <f>ROUND(I151*H151,2)</f>
        <v>0</v>
      </c>
      <c r="K151" s="210" t="s">
        <v>118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134</v>
      </c>
      <c r="AT151" s="201" t="s">
        <v>131</v>
      </c>
      <c r="AU151" s="201" t="s">
        <v>84</v>
      </c>
      <c r="AY151" s="15" t="s">
        <v>113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119</v>
      </c>
      <c r="BM151" s="201" t="s">
        <v>319</v>
      </c>
    </row>
    <row r="152" s="2" customFormat="1" ht="16.5" customHeight="1">
      <c r="A152" s="36"/>
      <c r="B152" s="37"/>
      <c r="C152" s="208" t="s">
        <v>220</v>
      </c>
      <c r="D152" s="208" t="s">
        <v>131</v>
      </c>
      <c r="E152" s="209" t="s">
        <v>320</v>
      </c>
      <c r="F152" s="210" t="s">
        <v>321</v>
      </c>
      <c r="G152" s="211" t="s">
        <v>155</v>
      </c>
      <c r="H152" s="212">
        <v>0.25</v>
      </c>
      <c r="I152" s="213"/>
      <c r="J152" s="214">
        <f>ROUND(I152*H152,2)</f>
        <v>0</v>
      </c>
      <c r="K152" s="210" t="s">
        <v>118</v>
      </c>
      <c r="L152" s="215"/>
      <c r="M152" s="216" t="s">
        <v>19</v>
      </c>
      <c r="N152" s="217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134</v>
      </c>
      <c r="AT152" s="201" t="s">
        <v>131</v>
      </c>
      <c r="AU152" s="201" t="s">
        <v>84</v>
      </c>
      <c r="AY152" s="15" t="s">
        <v>113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119</v>
      </c>
      <c r="BM152" s="201" t="s">
        <v>322</v>
      </c>
    </row>
    <row r="153" s="2" customFormat="1" ht="16.5" customHeight="1">
      <c r="A153" s="36"/>
      <c r="B153" s="37"/>
      <c r="C153" s="190" t="s">
        <v>323</v>
      </c>
      <c r="D153" s="190" t="s">
        <v>114</v>
      </c>
      <c r="E153" s="191" t="s">
        <v>324</v>
      </c>
      <c r="F153" s="192" t="s">
        <v>325</v>
      </c>
      <c r="G153" s="193" t="s">
        <v>124</v>
      </c>
      <c r="H153" s="194">
        <v>2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119</v>
      </c>
      <c r="AT153" s="201" t="s">
        <v>114</v>
      </c>
      <c r="AU153" s="201" t="s">
        <v>84</v>
      </c>
      <c r="AY153" s="15" t="s">
        <v>113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119</v>
      </c>
      <c r="BM153" s="201" t="s">
        <v>326</v>
      </c>
    </row>
    <row r="154" s="2" customFormat="1" ht="16.5" customHeight="1">
      <c r="A154" s="36"/>
      <c r="B154" s="37"/>
      <c r="C154" s="208" t="s">
        <v>224</v>
      </c>
      <c r="D154" s="208" t="s">
        <v>131</v>
      </c>
      <c r="E154" s="209" t="s">
        <v>327</v>
      </c>
      <c r="F154" s="210" t="s">
        <v>328</v>
      </c>
      <c r="G154" s="211" t="s">
        <v>124</v>
      </c>
      <c r="H154" s="212">
        <v>2</v>
      </c>
      <c r="I154" s="213"/>
      <c r="J154" s="214">
        <f>ROUND(I154*H154,2)</f>
        <v>0</v>
      </c>
      <c r="K154" s="210" t="s">
        <v>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134</v>
      </c>
      <c r="AT154" s="201" t="s">
        <v>131</v>
      </c>
      <c r="AU154" s="201" t="s">
        <v>84</v>
      </c>
      <c r="AY154" s="15" t="s">
        <v>113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119</v>
      </c>
      <c r="BM154" s="201" t="s">
        <v>329</v>
      </c>
    </row>
    <row r="155" s="11" customFormat="1" ht="25.92" customHeight="1">
      <c r="A155" s="11"/>
      <c r="B155" s="176"/>
      <c r="C155" s="177"/>
      <c r="D155" s="178" t="s">
        <v>75</v>
      </c>
      <c r="E155" s="179" t="s">
        <v>330</v>
      </c>
      <c r="F155" s="179" t="s">
        <v>331</v>
      </c>
      <c r="G155" s="177"/>
      <c r="H155" s="177"/>
      <c r="I155" s="180"/>
      <c r="J155" s="181">
        <f>BK155</f>
        <v>0</v>
      </c>
      <c r="K155" s="177"/>
      <c r="L155" s="182"/>
      <c r="M155" s="183"/>
      <c r="N155" s="184"/>
      <c r="O155" s="184"/>
      <c r="P155" s="185">
        <f>SUM(P156:P181)</f>
        <v>0</v>
      </c>
      <c r="Q155" s="184"/>
      <c r="R155" s="185">
        <f>SUM(R156:R181)</f>
        <v>0</v>
      </c>
      <c r="S155" s="184"/>
      <c r="T155" s="186">
        <f>SUM(T156:T181)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187" t="s">
        <v>84</v>
      </c>
      <c r="AT155" s="188" t="s">
        <v>75</v>
      </c>
      <c r="AU155" s="188" t="s">
        <v>76</v>
      </c>
      <c r="AY155" s="187" t="s">
        <v>113</v>
      </c>
      <c r="BK155" s="189">
        <f>SUM(BK156:BK181)</f>
        <v>0</v>
      </c>
    </row>
    <row r="156" s="2" customFormat="1" ht="16.5" customHeight="1">
      <c r="A156" s="36"/>
      <c r="B156" s="37"/>
      <c r="C156" s="190" t="s">
        <v>332</v>
      </c>
      <c r="D156" s="190" t="s">
        <v>114</v>
      </c>
      <c r="E156" s="191" t="s">
        <v>333</v>
      </c>
      <c r="F156" s="192" t="s">
        <v>334</v>
      </c>
      <c r="G156" s="193" t="s">
        <v>124</v>
      </c>
      <c r="H156" s="194">
        <v>1</v>
      </c>
      <c r="I156" s="195"/>
      <c r="J156" s="196">
        <f>ROUND(I156*H156,2)</f>
        <v>0</v>
      </c>
      <c r="K156" s="192" t="s">
        <v>118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119</v>
      </c>
      <c r="AT156" s="201" t="s">
        <v>114</v>
      </c>
      <c r="AU156" s="201" t="s">
        <v>84</v>
      </c>
      <c r="AY156" s="15" t="s">
        <v>113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119</v>
      </c>
      <c r="BM156" s="201" t="s">
        <v>335</v>
      </c>
    </row>
    <row r="157" s="2" customFormat="1">
      <c r="A157" s="36"/>
      <c r="B157" s="37"/>
      <c r="C157" s="38"/>
      <c r="D157" s="203" t="s">
        <v>120</v>
      </c>
      <c r="E157" s="38"/>
      <c r="F157" s="204" t="s">
        <v>336</v>
      </c>
      <c r="G157" s="38"/>
      <c r="H157" s="38"/>
      <c r="I157" s="205"/>
      <c r="J157" s="38"/>
      <c r="K157" s="38"/>
      <c r="L157" s="42"/>
      <c r="M157" s="206"/>
      <c r="N157" s="207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120</v>
      </c>
      <c r="AU157" s="15" t="s">
        <v>84</v>
      </c>
    </row>
    <row r="158" s="2" customFormat="1" ht="16.5" customHeight="1">
      <c r="A158" s="36"/>
      <c r="B158" s="37"/>
      <c r="C158" s="208" t="s">
        <v>227</v>
      </c>
      <c r="D158" s="208" t="s">
        <v>131</v>
      </c>
      <c r="E158" s="209" t="s">
        <v>337</v>
      </c>
      <c r="F158" s="210" t="s">
        <v>338</v>
      </c>
      <c r="G158" s="211" t="s">
        <v>124</v>
      </c>
      <c r="H158" s="212">
        <v>1</v>
      </c>
      <c r="I158" s="213"/>
      <c r="J158" s="214">
        <f>ROUND(I158*H158,2)</f>
        <v>0</v>
      </c>
      <c r="K158" s="210" t="s">
        <v>118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134</v>
      </c>
      <c r="AT158" s="201" t="s">
        <v>131</v>
      </c>
      <c r="AU158" s="201" t="s">
        <v>84</v>
      </c>
      <c r="AY158" s="15" t="s">
        <v>113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119</v>
      </c>
      <c r="BM158" s="201" t="s">
        <v>339</v>
      </c>
    </row>
    <row r="159" s="2" customFormat="1" ht="16.5" customHeight="1">
      <c r="A159" s="36"/>
      <c r="B159" s="37"/>
      <c r="C159" s="190" t="s">
        <v>340</v>
      </c>
      <c r="D159" s="190" t="s">
        <v>114</v>
      </c>
      <c r="E159" s="191" t="s">
        <v>229</v>
      </c>
      <c r="F159" s="192" t="s">
        <v>230</v>
      </c>
      <c r="G159" s="193" t="s">
        <v>124</v>
      </c>
      <c r="H159" s="194">
        <v>1</v>
      </c>
      <c r="I159" s="195"/>
      <c r="J159" s="196">
        <f>ROUND(I159*H159,2)</f>
        <v>0</v>
      </c>
      <c r="K159" s="192" t="s">
        <v>118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119</v>
      </c>
      <c r="AT159" s="201" t="s">
        <v>114</v>
      </c>
      <c r="AU159" s="201" t="s">
        <v>84</v>
      </c>
      <c r="AY159" s="15" t="s">
        <v>113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119</v>
      </c>
      <c r="BM159" s="201" t="s">
        <v>341</v>
      </c>
    </row>
    <row r="160" s="2" customFormat="1">
      <c r="A160" s="36"/>
      <c r="B160" s="37"/>
      <c r="C160" s="38"/>
      <c r="D160" s="203" t="s">
        <v>120</v>
      </c>
      <c r="E160" s="38"/>
      <c r="F160" s="204" t="s">
        <v>232</v>
      </c>
      <c r="G160" s="38"/>
      <c r="H160" s="38"/>
      <c r="I160" s="205"/>
      <c r="J160" s="38"/>
      <c r="K160" s="38"/>
      <c r="L160" s="42"/>
      <c r="M160" s="206"/>
      <c r="N160" s="20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120</v>
      </c>
      <c r="AU160" s="15" t="s">
        <v>84</v>
      </c>
    </row>
    <row r="161" s="2" customFormat="1" ht="16.5" customHeight="1">
      <c r="A161" s="36"/>
      <c r="B161" s="37"/>
      <c r="C161" s="208" t="s">
        <v>231</v>
      </c>
      <c r="D161" s="208" t="s">
        <v>131</v>
      </c>
      <c r="E161" s="209" t="s">
        <v>342</v>
      </c>
      <c r="F161" s="210" t="s">
        <v>343</v>
      </c>
      <c r="G161" s="211" t="s">
        <v>124</v>
      </c>
      <c r="H161" s="212">
        <v>1</v>
      </c>
      <c r="I161" s="213"/>
      <c r="J161" s="214">
        <f>ROUND(I161*H161,2)</f>
        <v>0</v>
      </c>
      <c r="K161" s="210" t="s">
        <v>19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134</v>
      </c>
      <c r="AT161" s="201" t="s">
        <v>131</v>
      </c>
      <c r="AU161" s="201" t="s">
        <v>84</v>
      </c>
      <c r="AY161" s="15" t="s">
        <v>113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119</v>
      </c>
      <c r="BM161" s="201" t="s">
        <v>344</v>
      </c>
    </row>
    <row r="162" s="2" customFormat="1" ht="16.5" customHeight="1">
      <c r="A162" s="36"/>
      <c r="B162" s="37"/>
      <c r="C162" s="190" t="s">
        <v>345</v>
      </c>
      <c r="D162" s="190" t="s">
        <v>114</v>
      </c>
      <c r="E162" s="191" t="s">
        <v>346</v>
      </c>
      <c r="F162" s="192" t="s">
        <v>347</v>
      </c>
      <c r="G162" s="193" t="s">
        <v>124</v>
      </c>
      <c r="H162" s="194">
        <v>12</v>
      </c>
      <c r="I162" s="195"/>
      <c r="J162" s="196">
        <f>ROUND(I162*H162,2)</f>
        <v>0</v>
      </c>
      <c r="K162" s="192" t="s">
        <v>19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119</v>
      </c>
      <c r="AT162" s="201" t="s">
        <v>114</v>
      </c>
      <c r="AU162" s="201" t="s">
        <v>84</v>
      </c>
      <c r="AY162" s="15" t="s">
        <v>113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119</v>
      </c>
      <c r="BM162" s="201" t="s">
        <v>348</v>
      </c>
    </row>
    <row r="163" s="2" customFormat="1" ht="16.5" customHeight="1">
      <c r="A163" s="36"/>
      <c r="B163" s="37"/>
      <c r="C163" s="208" t="s">
        <v>235</v>
      </c>
      <c r="D163" s="208" t="s">
        <v>131</v>
      </c>
      <c r="E163" s="209" t="s">
        <v>349</v>
      </c>
      <c r="F163" s="210" t="s">
        <v>350</v>
      </c>
      <c r="G163" s="211" t="s">
        <v>124</v>
      </c>
      <c r="H163" s="212">
        <v>12</v>
      </c>
      <c r="I163" s="213"/>
      <c r="J163" s="214">
        <f>ROUND(I163*H163,2)</f>
        <v>0</v>
      </c>
      <c r="K163" s="210" t="s">
        <v>118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134</v>
      </c>
      <c r="AT163" s="201" t="s">
        <v>131</v>
      </c>
      <c r="AU163" s="201" t="s">
        <v>84</v>
      </c>
      <c r="AY163" s="15" t="s">
        <v>113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119</v>
      </c>
      <c r="BM163" s="201" t="s">
        <v>351</v>
      </c>
    </row>
    <row r="164" s="2" customFormat="1" ht="16.5" customHeight="1">
      <c r="A164" s="36"/>
      <c r="B164" s="37"/>
      <c r="C164" s="208" t="s">
        <v>352</v>
      </c>
      <c r="D164" s="208" t="s">
        <v>131</v>
      </c>
      <c r="E164" s="209" t="s">
        <v>353</v>
      </c>
      <c r="F164" s="210" t="s">
        <v>354</v>
      </c>
      <c r="G164" s="211" t="s">
        <v>124</v>
      </c>
      <c r="H164" s="212">
        <v>12</v>
      </c>
      <c r="I164" s="213"/>
      <c r="J164" s="214">
        <f>ROUND(I164*H164,2)</f>
        <v>0</v>
      </c>
      <c r="K164" s="210" t="s">
        <v>118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134</v>
      </c>
      <c r="AT164" s="201" t="s">
        <v>131</v>
      </c>
      <c r="AU164" s="201" t="s">
        <v>84</v>
      </c>
      <c r="AY164" s="15" t="s">
        <v>113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119</v>
      </c>
      <c r="BM164" s="201" t="s">
        <v>355</v>
      </c>
    </row>
    <row r="165" s="2" customFormat="1" ht="16.5" customHeight="1">
      <c r="A165" s="36"/>
      <c r="B165" s="37"/>
      <c r="C165" s="190" t="s">
        <v>239</v>
      </c>
      <c r="D165" s="190" t="s">
        <v>114</v>
      </c>
      <c r="E165" s="191" t="s">
        <v>356</v>
      </c>
      <c r="F165" s="192" t="s">
        <v>357</v>
      </c>
      <c r="G165" s="193" t="s">
        <v>358</v>
      </c>
      <c r="H165" s="194">
        <v>12</v>
      </c>
      <c r="I165" s="195"/>
      <c r="J165" s="196">
        <f>ROUND(I165*H165,2)</f>
        <v>0</v>
      </c>
      <c r="K165" s="192" t="s">
        <v>118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119</v>
      </c>
      <c r="AT165" s="201" t="s">
        <v>114</v>
      </c>
      <c r="AU165" s="201" t="s">
        <v>84</v>
      </c>
      <c r="AY165" s="15" t="s">
        <v>113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119</v>
      </c>
      <c r="BM165" s="201" t="s">
        <v>359</v>
      </c>
    </row>
    <row r="166" s="2" customFormat="1">
      <c r="A166" s="36"/>
      <c r="B166" s="37"/>
      <c r="C166" s="38"/>
      <c r="D166" s="203" t="s">
        <v>120</v>
      </c>
      <c r="E166" s="38"/>
      <c r="F166" s="204" t="s">
        <v>360</v>
      </c>
      <c r="G166" s="38"/>
      <c r="H166" s="38"/>
      <c r="I166" s="205"/>
      <c r="J166" s="38"/>
      <c r="K166" s="38"/>
      <c r="L166" s="42"/>
      <c r="M166" s="206"/>
      <c r="N166" s="207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120</v>
      </c>
      <c r="AU166" s="15" t="s">
        <v>84</v>
      </c>
    </row>
    <row r="167" s="2" customFormat="1" ht="16.5" customHeight="1">
      <c r="A167" s="36"/>
      <c r="B167" s="37"/>
      <c r="C167" s="208" t="s">
        <v>361</v>
      </c>
      <c r="D167" s="208" t="s">
        <v>131</v>
      </c>
      <c r="E167" s="209" t="s">
        <v>362</v>
      </c>
      <c r="F167" s="210" t="s">
        <v>363</v>
      </c>
      <c r="G167" s="211" t="s">
        <v>124</v>
      </c>
      <c r="H167" s="212">
        <v>12</v>
      </c>
      <c r="I167" s="213"/>
      <c r="J167" s="214">
        <f>ROUND(I167*H167,2)</f>
        <v>0</v>
      </c>
      <c r="K167" s="210" t="s">
        <v>118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134</v>
      </c>
      <c r="AT167" s="201" t="s">
        <v>131</v>
      </c>
      <c r="AU167" s="201" t="s">
        <v>84</v>
      </c>
      <c r="AY167" s="15" t="s">
        <v>113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119</v>
      </c>
      <c r="BM167" s="201" t="s">
        <v>364</v>
      </c>
    </row>
    <row r="168" s="2" customFormat="1" ht="16.5" customHeight="1">
      <c r="A168" s="36"/>
      <c r="B168" s="37"/>
      <c r="C168" s="190" t="s">
        <v>243</v>
      </c>
      <c r="D168" s="190" t="s">
        <v>114</v>
      </c>
      <c r="E168" s="191" t="s">
        <v>365</v>
      </c>
      <c r="F168" s="192" t="s">
        <v>366</v>
      </c>
      <c r="G168" s="193" t="s">
        <v>124</v>
      </c>
      <c r="H168" s="194">
        <v>4</v>
      </c>
      <c r="I168" s="195"/>
      <c r="J168" s="196">
        <f>ROUND(I168*H168,2)</f>
        <v>0</v>
      </c>
      <c r="K168" s="192" t="s">
        <v>19</v>
      </c>
      <c r="L168" s="42"/>
      <c r="M168" s="197" t="s">
        <v>19</v>
      </c>
      <c r="N168" s="198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119</v>
      </c>
      <c r="AT168" s="201" t="s">
        <v>114</v>
      </c>
      <c r="AU168" s="201" t="s">
        <v>84</v>
      </c>
      <c r="AY168" s="15" t="s">
        <v>113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119</v>
      </c>
      <c r="BM168" s="201" t="s">
        <v>367</v>
      </c>
    </row>
    <row r="169" s="2" customFormat="1" ht="16.5" customHeight="1">
      <c r="A169" s="36"/>
      <c r="B169" s="37"/>
      <c r="C169" s="208" t="s">
        <v>368</v>
      </c>
      <c r="D169" s="208" t="s">
        <v>131</v>
      </c>
      <c r="E169" s="209" t="s">
        <v>369</v>
      </c>
      <c r="F169" s="210" t="s">
        <v>370</v>
      </c>
      <c r="G169" s="211" t="s">
        <v>124</v>
      </c>
      <c r="H169" s="212">
        <v>4</v>
      </c>
      <c r="I169" s="213"/>
      <c r="J169" s="214">
        <f>ROUND(I169*H169,2)</f>
        <v>0</v>
      </c>
      <c r="K169" s="210" t="s">
        <v>19</v>
      </c>
      <c r="L169" s="215"/>
      <c r="M169" s="216" t="s">
        <v>19</v>
      </c>
      <c r="N169" s="217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134</v>
      </c>
      <c r="AT169" s="201" t="s">
        <v>131</v>
      </c>
      <c r="AU169" s="201" t="s">
        <v>84</v>
      </c>
      <c r="AY169" s="15" t="s">
        <v>113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119</v>
      </c>
      <c r="BM169" s="201" t="s">
        <v>371</v>
      </c>
    </row>
    <row r="170" s="2" customFormat="1" ht="16.5" customHeight="1">
      <c r="A170" s="36"/>
      <c r="B170" s="37"/>
      <c r="C170" s="190" t="s">
        <v>247</v>
      </c>
      <c r="D170" s="190" t="s">
        <v>114</v>
      </c>
      <c r="E170" s="191" t="s">
        <v>372</v>
      </c>
      <c r="F170" s="192" t="s">
        <v>373</v>
      </c>
      <c r="G170" s="193" t="s">
        <v>159</v>
      </c>
      <c r="H170" s="194">
        <v>1</v>
      </c>
      <c r="I170" s="195"/>
      <c r="J170" s="196">
        <f>ROUND(I170*H170,2)</f>
        <v>0</v>
      </c>
      <c r="K170" s="192" t="s">
        <v>19</v>
      </c>
      <c r="L170" s="42"/>
      <c r="M170" s="197" t="s">
        <v>19</v>
      </c>
      <c r="N170" s="198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119</v>
      </c>
      <c r="AT170" s="201" t="s">
        <v>114</v>
      </c>
      <c r="AU170" s="201" t="s">
        <v>84</v>
      </c>
      <c r="AY170" s="15" t="s">
        <v>113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119</v>
      </c>
      <c r="BM170" s="201" t="s">
        <v>374</v>
      </c>
    </row>
    <row r="171" s="2" customFormat="1" ht="21.75" customHeight="1">
      <c r="A171" s="36"/>
      <c r="B171" s="37"/>
      <c r="C171" s="208" t="s">
        <v>375</v>
      </c>
      <c r="D171" s="208" t="s">
        <v>131</v>
      </c>
      <c r="E171" s="209" t="s">
        <v>376</v>
      </c>
      <c r="F171" s="210" t="s">
        <v>377</v>
      </c>
      <c r="G171" s="211" t="s">
        <v>124</v>
      </c>
      <c r="H171" s="212">
        <v>1</v>
      </c>
      <c r="I171" s="213"/>
      <c r="J171" s="214">
        <f>ROUND(I171*H171,2)</f>
        <v>0</v>
      </c>
      <c r="K171" s="210" t="s">
        <v>118</v>
      </c>
      <c r="L171" s="215"/>
      <c r="M171" s="216" t="s">
        <v>19</v>
      </c>
      <c r="N171" s="217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134</v>
      </c>
      <c r="AT171" s="201" t="s">
        <v>131</v>
      </c>
      <c r="AU171" s="201" t="s">
        <v>84</v>
      </c>
      <c r="AY171" s="15" t="s">
        <v>113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119</v>
      </c>
      <c r="BM171" s="201" t="s">
        <v>378</v>
      </c>
    </row>
    <row r="172" s="2" customFormat="1" ht="16.5" customHeight="1">
      <c r="A172" s="36"/>
      <c r="B172" s="37"/>
      <c r="C172" s="208" t="s">
        <v>251</v>
      </c>
      <c r="D172" s="208" t="s">
        <v>131</v>
      </c>
      <c r="E172" s="209" t="s">
        <v>379</v>
      </c>
      <c r="F172" s="210" t="s">
        <v>380</v>
      </c>
      <c r="G172" s="211" t="s">
        <v>159</v>
      </c>
      <c r="H172" s="212">
        <v>2</v>
      </c>
      <c r="I172" s="213"/>
      <c r="J172" s="214">
        <f>ROUND(I172*H172,2)</f>
        <v>0</v>
      </c>
      <c r="K172" s="210" t="s">
        <v>19</v>
      </c>
      <c r="L172" s="215"/>
      <c r="M172" s="216" t="s">
        <v>19</v>
      </c>
      <c r="N172" s="217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134</v>
      </c>
      <c r="AT172" s="201" t="s">
        <v>131</v>
      </c>
      <c r="AU172" s="201" t="s">
        <v>84</v>
      </c>
      <c r="AY172" s="15" t="s">
        <v>113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119</v>
      </c>
      <c r="BM172" s="201" t="s">
        <v>381</v>
      </c>
    </row>
    <row r="173" s="2" customFormat="1" ht="16.5" customHeight="1">
      <c r="A173" s="36"/>
      <c r="B173" s="37"/>
      <c r="C173" s="208" t="s">
        <v>382</v>
      </c>
      <c r="D173" s="208" t="s">
        <v>131</v>
      </c>
      <c r="E173" s="209" t="s">
        <v>383</v>
      </c>
      <c r="F173" s="210" t="s">
        <v>384</v>
      </c>
      <c r="G173" s="211" t="s">
        <v>124</v>
      </c>
      <c r="H173" s="212">
        <v>2</v>
      </c>
      <c r="I173" s="213"/>
      <c r="J173" s="214">
        <f>ROUND(I173*H173,2)</f>
        <v>0</v>
      </c>
      <c r="K173" s="210" t="s">
        <v>19</v>
      </c>
      <c r="L173" s="215"/>
      <c r="M173" s="216" t="s">
        <v>19</v>
      </c>
      <c r="N173" s="217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134</v>
      </c>
      <c r="AT173" s="201" t="s">
        <v>131</v>
      </c>
      <c r="AU173" s="201" t="s">
        <v>84</v>
      </c>
      <c r="AY173" s="15" t="s">
        <v>113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119</v>
      </c>
      <c r="BM173" s="201" t="s">
        <v>385</v>
      </c>
    </row>
    <row r="174" s="2" customFormat="1" ht="16.5" customHeight="1">
      <c r="A174" s="36"/>
      <c r="B174" s="37"/>
      <c r="C174" s="190" t="s">
        <v>255</v>
      </c>
      <c r="D174" s="190" t="s">
        <v>114</v>
      </c>
      <c r="E174" s="191" t="s">
        <v>386</v>
      </c>
      <c r="F174" s="192" t="s">
        <v>387</v>
      </c>
      <c r="G174" s="193" t="s">
        <v>124</v>
      </c>
      <c r="H174" s="194">
        <v>2</v>
      </c>
      <c r="I174" s="195"/>
      <c r="J174" s="196">
        <f>ROUND(I174*H174,2)</f>
        <v>0</v>
      </c>
      <c r="K174" s="192" t="s">
        <v>19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119</v>
      </c>
      <c r="AT174" s="201" t="s">
        <v>114</v>
      </c>
      <c r="AU174" s="201" t="s">
        <v>84</v>
      </c>
      <c r="AY174" s="15" t="s">
        <v>113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119</v>
      </c>
      <c r="BM174" s="201" t="s">
        <v>388</v>
      </c>
    </row>
    <row r="175" s="2" customFormat="1" ht="16.5" customHeight="1">
      <c r="A175" s="36"/>
      <c r="B175" s="37"/>
      <c r="C175" s="190" t="s">
        <v>389</v>
      </c>
      <c r="D175" s="190" t="s">
        <v>114</v>
      </c>
      <c r="E175" s="191" t="s">
        <v>390</v>
      </c>
      <c r="F175" s="192" t="s">
        <v>391</v>
      </c>
      <c r="G175" s="193" t="s">
        <v>159</v>
      </c>
      <c r="H175" s="194">
        <v>1</v>
      </c>
      <c r="I175" s="195"/>
      <c r="J175" s="196">
        <f>ROUND(I175*H175,2)</f>
        <v>0</v>
      </c>
      <c r="K175" s="192" t="s">
        <v>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119</v>
      </c>
      <c r="AT175" s="201" t="s">
        <v>114</v>
      </c>
      <c r="AU175" s="201" t="s">
        <v>84</v>
      </c>
      <c r="AY175" s="15" t="s">
        <v>113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119</v>
      </c>
      <c r="BM175" s="201" t="s">
        <v>392</v>
      </c>
    </row>
    <row r="176" s="2" customFormat="1" ht="16.5" customHeight="1">
      <c r="A176" s="36"/>
      <c r="B176" s="37"/>
      <c r="C176" s="190" t="s">
        <v>258</v>
      </c>
      <c r="D176" s="190" t="s">
        <v>114</v>
      </c>
      <c r="E176" s="191" t="s">
        <v>393</v>
      </c>
      <c r="F176" s="192" t="s">
        <v>394</v>
      </c>
      <c r="G176" s="193" t="s">
        <v>124</v>
      </c>
      <c r="H176" s="194">
        <v>30</v>
      </c>
      <c r="I176" s="195"/>
      <c r="J176" s="196">
        <f>ROUND(I176*H176,2)</f>
        <v>0</v>
      </c>
      <c r="K176" s="192" t="s">
        <v>118</v>
      </c>
      <c r="L176" s="42"/>
      <c r="M176" s="197" t="s">
        <v>19</v>
      </c>
      <c r="N176" s="198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119</v>
      </c>
      <c r="AT176" s="201" t="s">
        <v>114</v>
      </c>
      <c r="AU176" s="201" t="s">
        <v>84</v>
      </c>
      <c r="AY176" s="15" t="s">
        <v>113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119</v>
      </c>
      <c r="BM176" s="201" t="s">
        <v>395</v>
      </c>
    </row>
    <row r="177" s="2" customFormat="1">
      <c r="A177" s="36"/>
      <c r="B177" s="37"/>
      <c r="C177" s="38"/>
      <c r="D177" s="203" t="s">
        <v>120</v>
      </c>
      <c r="E177" s="38"/>
      <c r="F177" s="204" t="s">
        <v>396</v>
      </c>
      <c r="G177" s="38"/>
      <c r="H177" s="38"/>
      <c r="I177" s="205"/>
      <c r="J177" s="38"/>
      <c r="K177" s="38"/>
      <c r="L177" s="42"/>
      <c r="M177" s="206"/>
      <c r="N177" s="207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120</v>
      </c>
      <c r="AU177" s="15" t="s">
        <v>84</v>
      </c>
    </row>
    <row r="178" s="2" customFormat="1" ht="16.5" customHeight="1">
      <c r="A178" s="36"/>
      <c r="B178" s="37"/>
      <c r="C178" s="208" t="s">
        <v>397</v>
      </c>
      <c r="D178" s="208" t="s">
        <v>131</v>
      </c>
      <c r="E178" s="209" t="s">
        <v>353</v>
      </c>
      <c r="F178" s="210" t="s">
        <v>354</v>
      </c>
      <c r="G178" s="211" t="s">
        <v>124</v>
      </c>
      <c r="H178" s="212">
        <v>30</v>
      </c>
      <c r="I178" s="213"/>
      <c r="J178" s="214">
        <f>ROUND(I178*H178,2)</f>
        <v>0</v>
      </c>
      <c r="K178" s="210" t="s">
        <v>118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134</v>
      </c>
      <c r="AT178" s="201" t="s">
        <v>131</v>
      </c>
      <c r="AU178" s="201" t="s">
        <v>84</v>
      </c>
      <c r="AY178" s="15" t="s">
        <v>113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119</v>
      </c>
      <c r="BM178" s="201" t="s">
        <v>398</v>
      </c>
    </row>
    <row r="179" s="2" customFormat="1" ht="16.5" customHeight="1">
      <c r="A179" s="36"/>
      <c r="B179" s="37"/>
      <c r="C179" s="190" t="s">
        <v>262</v>
      </c>
      <c r="D179" s="190" t="s">
        <v>114</v>
      </c>
      <c r="E179" s="191" t="s">
        <v>399</v>
      </c>
      <c r="F179" s="192" t="s">
        <v>400</v>
      </c>
      <c r="G179" s="193" t="s">
        <v>358</v>
      </c>
      <c r="H179" s="194">
        <v>18</v>
      </c>
      <c r="I179" s="195"/>
      <c r="J179" s="196">
        <f>ROUND(I179*H179,2)</f>
        <v>0</v>
      </c>
      <c r="K179" s="192" t="s">
        <v>19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119</v>
      </c>
      <c r="AT179" s="201" t="s">
        <v>114</v>
      </c>
      <c r="AU179" s="201" t="s">
        <v>84</v>
      </c>
      <c r="AY179" s="15" t="s">
        <v>113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119</v>
      </c>
      <c r="BM179" s="201" t="s">
        <v>401</v>
      </c>
    </row>
    <row r="180" s="2" customFormat="1" ht="16.5" customHeight="1">
      <c r="A180" s="36"/>
      <c r="B180" s="37"/>
      <c r="C180" s="190" t="s">
        <v>402</v>
      </c>
      <c r="D180" s="190" t="s">
        <v>114</v>
      </c>
      <c r="E180" s="191" t="s">
        <v>403</v>
      </c>
      <c r="F180" s="192" t="s">
        <v>404</v>
      </c>
      <c r="G180" s="193" t="s">
        <v>358</v>
      </c>
      <c r="H180" s="194">
        <v>18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119</v>
      </c>
      <c r="AT180" s="201" t="s">
        <v>114</v>
      </c>
      <c r="AU180" s="201" t="s">
        <v>84</v>
      </c>
      <c r="AY180" s="15" t="s">
        <v>113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119</v>
      </c>
      <c r="BM180" s="201" t="s">
        <v>405</v>
      </c>
    </row>
    <row r="181" s="2" customFormat="1" ht="16.5" customHeight="1">
      <c r="A181" s="36"/>
      <c r="B181" s="37"/>
      <c r="C181" s="208" t="s">
        <v>265</v>
      </c>
      <c r="D181" s="208" t="s">
        <v>131</v>
      </c>
      <c r="E181" s="209" t="s">
        <v>301</v>
      </c>
      <c r="F181" s="210" t="s">
        <v>302</v>
      </c>
      <c r="G181" s="211" t="s">
        <v>303</v>
      </c>
      <c r="H181" s="212">
        <v>1</v>
      </c>
      <c r="I181" s="213"/>
      <c r="J181" s="214">
        <f>ROUND(I181*H181,2)</f>
        <v>0</v>
      </c>
      <c r="K181" s="210" t="s">
        <v>118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134</v>
      </c>
      <c r="AT181" s="201" t="s">
        <v>131</v>
      </c>
      <c r="AU181" s="201" t="s">
        <v>84</v>
      </c>
      <c r="AY181" s="15" t="s">
        <v>113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119</v>
      </c>
      <c r="BM181" s="201" t="s">
        <v>406</v>
      </c>
    </row>
    <row r="182" s="11" customFormat="1" ht="25.92" customHeight="1">
      <c r="A182" s="11"/>
      <c r="B182" s="176"/>
      <c r="C182" s="177"/>
      <c r="D182" s="178" t="s">
        <v>75</v>
      </c>
      <c r="E182" s="179" t="s">
        <v>407</v>
      </c>
      <c r="F182" s="179" t="s">
        <v>408</v>
      </c>
      <c r="G182" s="177"/>
      <c r="H182" s="177"/>
      <c r="I182" s="180"/>
      <c r="J182" s="181">
        <f>BK182</f>
        <v>0</v>
      </c>
      <c r="K182" s="177"/>
      <c r="L182" s="182"/>
      <c r="M182" s="183"/>
      <c r="N182" s="184"/>
      <c r="O182" s="184"/>
      <c r="P182" s="185">
        <f>SUM(P183:P184)</f>
        <v>0</v>
      </c>
      <c r="Q182" s="184"/>
      <c r="R182" s="185">
        <f>SUM(R183:R184)</f>
        <v>0</v>
      </c>
      <c r="S182" s="184"/>
      <c r="T182" s="186">
        <f>SUM(T183:T184)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87" t="s">
        <v>135</v>
      </c>
      <c r="AT182" s="188" t="s">
        <v>75</v>
      </c>
      <c r="AU182" s="188" t="s">
        <v>76</v>
      </c>
      <c r="AY182" s="187" t="s">
        <v>113</v>
      </c>
      <c r="BK182" s="189">
        <f>SUM(BK183:BK184)</f>
        <v>0</v>
      </c>
    </row>
    <row r="183" s="2" customFormat="1" ht="24.15" customHeight="1">
      <c r="A183" s="36"/>
      <c r="B183" s="37"/>
      <c r="C183" s="190" t="s">
        <v>409</v>
      </c>
      <c r="D183" s="190" t="s">
        <v>114</v>
      </c>
      <c r="E183" s="191" t="s">
        <v>410</v>
      </c>
      <c r="F183" s="192" t="s">
        <v>411</v>
      </c>
      <c r="G183" s="193" t="s">
        <v>412</v>
      </c>
      <c r="H183" s="194">
        <v>1</v>
      </c>
      <c r="I183" s="195"/>
      <c r="J183" s="196">
        <f>ROUND(I183*H183,2)</f>
        <v>0</v>
      </c>
      <c r="K183" s="192" t="s">
        <v>19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413</v>
      </c>
      <c r="AT183" s="201" t="s">
        <v>114</v>
      </c>
      <c r="AU183" s="201" t="s">
        <v>84</v>
      </c>
      <c r="AY183" s="15" t="s">
        <v>113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413</v>
      </c>
      <c r="BM183" s="201" t="s">
        <v>414</v>
      </c>
    </row>
    <row r="184" s="2" customFormat="1" ht="37.8" customHeight="1">
      <c r="A184" s="36"/>
      <c r="B184" s="37"/>
      <c r="C184" s="190" t="s">
        <v>269</v>
      </c>
      <c r="D184" s="190" t="s">
        <v>114</v>
      </c>
      <c r="E184" s="191" t="s">
        <v>415</v>
      </c>
      <c r="F184" s="192" t="s">
        <v>416</v>
      </c>
      <c r="G184" s="193" t="s">
        <v>412</v>
      </c>
      <c r="H184" s="194">
        <v>1</v>
      </c>
      <c r="I184" s="195"/>
      <c r="J184" s="196">
        <f>ROUND(I184*H184,2)</f>
        <v>0</v>
      </c>
      <c r="K184" s="192" t="s">
        <v>19</v>
      </c>
      <c r="L184" s="42"/>
      <c r="M184" s="218" t="s">
        <v>19</v>
      </c>
      <c r="N184" s="219" t="s">
        <v>47</v>
      </c>
      <c r="O184" s="22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413</v>
      </c>
      <c r="AT184" s="201" t="s">
        <v>114</v>
      </c>
      <c r="AU184" s="201" t="s">
        <v>84</v>
      </c>
      <c r="AY184" s="15" t="s">
        <v>113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413</v>
      </c>
      <c r="BM184" s="201" t="s">
        <v>417</v>
      </c>
    </row>
    <row r="185" s="2" customFormat="1" ht="6.96" customHeight="1">
      <c r="A185" s="36"/>
      <c r="B185" s="57"/>
      <c r="C185" s="58"/>
      <c r="D185" s="58"/>
      <c r="E185" s="58"/>
      <c r="F185" s="58"/>
      <c r="G185" s="58"/>
      <c r="H185" s="58"/>
      <c r="I185" s="58"/>
      <c r="J185" s="58"/>
      <c r="K185" s="58"/>
      <c r="L185" s="42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sheet="1" autoFilter="0" formatColumns="0" formatRows="0" objects="1" scenarios="1" spinCount="100000" saltValue="9XSJP1x1qazft5yPMoQbecmk8Iz4KrxU/5+gPAF448GU1400z/exq5z1RllU07nvHJOdnAJg+MG2rLUwOEap0A==" hashValue="blYtAvp//V0SO8KtL/K4/Ce9haT4E3QPM+ioR/vctZ4cQp1C4l8lZj8LxyOnk/4MGxe7lFc3hPDONwvK65bhmg==" algorithmName="SHA-512" password="CC35"/>
  <autoFilter ref="C82:K18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1/220261661"/>
    <hyperlink ref="F88" r:id="rId2" display="https://podminky.urs.cz/item/CS_URS_2025_01/468091322"/>
    <hyperlink ref="F90" r:id="rId3" display="https://podminky.urs.cz/item/CS_URS_2025_01/468091332"/>
    <hyperlink ref="F94" r:id="rId4" display="https://podminky.urs.cz/item/CS_URS_2025_01/622316121"/>
    <hyperlink ref="F101" r:id="rId5" display="https://podminky.urs.cz/item/CS_URS_2025_01/741920322"/>
    <hyperlink ref="F103" r:id="rId6" display="https://podminky.urs.cz/item/CS_URS_2025_01/741920362"/>
    <hyperlink ref="F113" r:id="rId7" display="https://podminky.urs.cz/item/CS_URS_2025_01/R0301005"/>
    <hyperlink ref="F121" r:id="rId8" display="https://podminky.urs.cz/item/CS_URS_2025_01/220870212"/>
    <hyperlink ref="F124" r:id="rId9" display="https://podminky.urs.cz/item/CS_URS_2025_01/220182420"/>
    <hyperlink ref="F127" r:id="rId10" display="https://podminky.urs.cz/item/CS_URS_2025_01/742330023"/>
    <hyperlink ref="F134" r:id="rId11" display="https://podminky.urs.cz/item/CS_URS_2025_01/741313001"/>
    <hyperlink ref="F137" r:id="rId12" display="https://podminky.urs.cz/item/CS_URS_2025_01/741410003"/>
    <hyperlink ref="F140" r:id="rId13" display="https://podminky.urs.cz/item/CS_URS_2025_01/210120511"/>
    <hyperlink ref="F148" r:id="rId14" display="https://podminky.urs.cz/item/CS_URS_2025_01/220182034"/>
    <hyperlink ref="F150" r:id="rId15" display="https://podminky.urs.cz/item/CS_URS_2025_01/210051121"/>
    <hyperlink ref="F157" r:id="rId16" display="https://podminky.urs.cz/item/CS_URS_2025_01/220182421"/>
    <hyperlink ref="F160" r:id="rId17" display="https://podminky.urs.cz/item/CS_URS_2025_01/220870212"/>
    <hyperlink ref="F166" r:id="rId18" display="https://podminky.urs.cz/item/CS_URS_2025_01/220182321"/>
    <hyperlink ref="F177" r:id="rId19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418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419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420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421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422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423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424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425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426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427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428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429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430</v>
      </c>
      <c r="F19" s="234" t="s">
        <v>431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432</v>
      </c>
      <c r="F20" s="234" t="s">
        <v>433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434</v>
      </c>
      <c r="F21" s="234" t="s">
        <v>435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436</v>
      </c>
      <c r="F22" s="234" t="s">
        <v>437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438</v>
      </c>
      <c r="F23" s="234" t="s">
        <v>439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440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441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442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443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444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445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446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447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448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99</v>
      </c>
      <c r="F36" s="234"/>
      <c r="G36" s="234" t="s">
        <v>449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450</v>
      </c>
      <c r="F37" s="234"/>
      <c r="G37" s="234" t="s">
        <v>451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452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453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100</v>
      </c>
      <c r="F40" s="234"/>
      <c r="G40" s="234" t="s">
        <v>454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101</v>
      </c>
      <c r="F41" s="234"/>
      <c r="G41" s="234" t="s">
        <v>455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456</v>
      </c>
      <c r="F42" s="234"/>
      <c r="G42" s="234" t="s">
        <v>457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458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459</v>
      </c>
      <c r="F44" s="234"/>
      <c r="G44" s="234" t="s">
        <v>460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103</v>
      </c>
      <c r="F45" s="234"/>
      <c r="G45" s="234" t="s">
        <v>461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462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463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464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465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466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467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468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469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470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471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472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473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474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475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476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477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478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479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480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481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482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483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484</v>
      </c>
      <c r="D76" s="252"/>
      <c r="E76" s="252"/>
      <c r="F76" s="252" t="s">
        <v>485</v>
      </c>
      <c r="G76" s="253"/>
      <c r="H76" s="252" t="s">
        <v>58</v>
      </c>
      <c r="I76" s="252" t="s">
        <v>61</v>
      </c>
      <c r="J76" s="252" t="s">
        <v>486</v>
      </c>
      <c r="K76" s="251"/>
    </row>
    <row r="77" s="1" customFormat="1" ht="17.25" customHeight="1">
      <c r="B77" s="249"/>
      <c r="C77" s="254" t="s">
        <v>487</v>
      </c>
      <c r="D77" s="254"/>
      <c r="E77" s="254"/>
      <c r="F77" s="255" t="s">
        <v>488</v>
      </c>
      <c r="G77" s="256"/>
      <c r="H77" s="254"/>
      <c r="I77" s="254"/>
      <c r="J77" s="254" t="s">
        <v>489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490</v>
      </c>
      <c r="G79" s="261"/>
      <c r="H79" s="237" t="s">
        <v>491</v>
      </c>
      <c r="I79" s="237" t="s">
        <v>492</v>
      </c>
      <c r="J79" s="237">
        <v>20</v>
      </c>
      <c r="K79" s="251"/>
    </row>
    <row r="80" s="1" customFormat="1" ht="15" customHeight="1">
      <c r="B80" s="249"/>
      <c r="C80" s="237" t="s">
        <v>493</v>
      </c>
      <c r="D80" s="237"/>
      <c r="E80" s="237"/>
      <c r="F80" s="260" t="s">
        <v>490</v>
      </c>
      <c r="G80" s="261"/>
      <c r="H80" s="237" t="s">
        <v>494</v>
      </c>
      <c r="I80" s="237" t="s">
        <v>492</v>
      </c>
      <c r="J80" s="237">
        <v>120</v>
      </c>
      <c r="K80" s="251"/>
    </row>
    <row r="81" s="1" customFormat="1" ht="15" customHeight="1">
      <c r="B81" s="262"/>
      <c r="C81" s="237" t="s">
        <v>495</v>
      </c>
      <c r="D81" s="237"/>
      <c r="E81" s="237"/>
      <c r="F81" s="260" t="s">
        <v>496</v>
      </c>
      <c r="G81" s="261"/>
      <c r="H81" s="237" t="s">
        <v>497</v>
      </c>
      <c r="I81" s="237" t="s">
        <v>492</v>
      </c>
      <c r="J81" s="237">
        <v>50</v>
      </c>
      <c r="K81" s="251"/>
    </row>
    <row r="82" s="1" customFormat="1" ht="15" customHeight="1">
      <c r="B82" s="262"/>
      <c r="C82" s="237" t="s">
        <v>498</v>
      </c>
      <c r="D82" s="237"/>
      <c r="E82" s="237"/>
      <c r="F82" s="260" t="s">
        <v>490</v>
      </c>
      <c r="G82" s="261"/>
      <c r="H82" s="237" t="s">
        <v>499</v>
      </c>
      <c r="I82" s="237" t="s">
        <v>500</v>
      </c>
      <c r="J82" s="237"/>
      <c r="K82" s="251"/>
    </row>
    <row r="83" s="1" customFormat="1" ht="15" customHeight="1">
      <c r="B83" s="262"/>
      <c r="C83" s="263" t="s">
        <v>501</v>
      </c>
      <c r="D83" s="263"/>
      <c r="E83" s="263"/>
      <c r="F83" s="264" t="s">
        <v>496</v>
      </c>
      <c r="G83" s="263"/>
      <c r="H83" s="263" t="s">
        <v>502</v>
      </c>
      <c r="I83" s="263" t="s">
        <v>492</v>
      </c>
      <c r="J83" s="263">
        <v>15</v>
      </c>
      <c r="K83" s="251"/>
    </row>
    <row r="84" s="1" customFormat="1" ht="15" customHeight="1">
      <c r="B84" s="262"/>
      <c r="C84" s="263" t="s">
        <v>503</v>
      </c>
      <c r="D84" s="263"/>
      <c r="E84" s="263"/>
      <c r="F84" s="264" t="s">
        <v>496</v>
      </c>
      <c r="G84" s="263"/>
      <c r="H84" s="263" t="s">
        <v>504</v>
      </c>
      <c r="I84" s="263" t="s">
        <v>492</v>
      </c>
      <c r="J84" s="263">
        <v>15</v>
      </c>
      <c r="K84" s="251"/>
    </row>
    <row r="85" s="1" customFormat="1" ht="15" customHeight="1">
      <c r="B85" s="262"/>
      <c r="C85" s="263" t="s">
        <v>505</v>
      </c>
      <c r="D85" s="263"/>
      <c r="E85" s="263"/>
      <c r="F85" s="264" t="s">
        <v>496</v>
      </c>
      <c r="G85" s="263"/>
      <c r="H85" s="263" t="s">
        <v>506</v>
      </c>
      <c r="I85" s="263" t="s">
        <v>492</v>
      </c>
      <c r="J85" s="263">
        <v>20</v>
      </c>
      <c r="K85" s="251"/>
    </row>
    <row r="86" s="1" customFormat="1" ht="15" customHeight="1">
      <c r="B86" s="262"/>
      <c r="C86" s="263" t="s">
        <v>507</v>
      </c>
      <c r="D86" s="263"/>
      <c r="E86" s="263"/>
      <c r="F86" s="264" t="s">
        <v>496</v>
      </c>
      <c r="G86" s="263"/>
      <c r="H86" s="263" t="s">
        <v>508</v>
      </c>
      <c r="I86" s="263" t="s">
        <v>492</v>
      </c>
      <c r="J86" s="263">
        <v>20</v>
      </c>
      <c r="K86" s="251"/>
    </row>
    <row r="87" s="1" customFormat="1" ht="15" customHeight="1">
      <c r="B87" s="262"/>
      <c r="C87" s="237" t="s">
        <v>509</v>
      </c>
      <c r="D87" s="237"/>
      <c r="E87" s="237"/>
      <c r="F87" s="260" t="s">
        <v>496</v>
      </c>
      <c r="G87" s="261"/>
      <c r="H87" s="237" t="s">
        <v>510</v>
      </c>
      <c r="I87" s="237" t="s">
        <v>492</v>
      </c>
      <c r="J87" s="237">
        <v>50</v>
      </c>
      <c r="K87" s="251"/>
    </row>
    <row r="88" s="1" customFormat="1" ht="15" customHeight="1">
      <c r="B88" s="262"/>
      <c r="C88" s="237" t="s">
        <v>511</v>
      </c>
      <c r="D88" s="237"/>
      <c r="E88" s="237"/>
      <c r="F88" s="260" t="s">
        <v>496</v>
      </c>
      <c r="G88" s="261"/>
      <c r="H88" s="237" t="s">
        <v>512</v>
      </c>
      <c r="I88" s="237" t="s">
        <v>492</v>
      </c>
      <c r="J88" s="237">
        <v>20</v>
      </c>
      <c r="K88" s="251"/>
    </row>
    <row r="89" s="1" customFormat="1" ht="15" customHeight="1">
      <c r="B89" s="262"/>
      <c r="C89" s="237" t="s">
        <v>513</v>
      </c>
      <c r="D89" s="237"/>
      <c r="E89" s="237"/>
      <c r="F89" s="260" t="s">
        <v>496</v>
      </c>
      <c r="G89" s="261"/>
      <c r="H89" s="237" t="s">
        <v>514</v>
      </c>
      <c r="I89" s="237" t="s">
        <v>492</v>
      </c>
      <c r="J89" s="237">
        <v>20</v>
      </c>
      <c r="K89" s="251"/>
    </row>
    <row r="90" s="1" customFormat="1" ht="15" customHeight="1">
      <c r="B90" s="262"/>
      <c r="C90" s="237" t="s">
        <v>515</v>
      </c>
      <c r="D90" s="237"/>
      <c r="E90" s="237"/>
      <c r="F90" s="260" t="s">
        <v>496</v>
      </c>
      <c r="G90" s="261"/>
      <c r="H90" s="237" t="s">
        <v>516</v>
      </c>
      <c r="I90" s="237" t="s">
        <v>492</v>
      </c>
      <c r="J90" s="237">
        <v>50</v>
      </c>
      <c r="K90" s="251"/>
    </row>
    <row r="91" s="1" customFormat="1" ht="15" customHeight="1">
      <c r="B91" s="262"/>
      <c r="C91" s="237" t="s">
        <v>517</v>
      </c>
      <c r="D91" s="237"/>
      <c r="E91" s="237"/>
      <c r="F91" s="260" t="s">
        <v>496</v>
      </c>
      <c r="G91" s="261"/>
      <c r="H91" s="237" t="s">
        <v>517</v>
      </c>
      <c r="I91" s="237" t="s">
        <v>492</v>
      </c>
      <c r="J91" s="237">
        <v>50</v>
      </c>
      <c r="K91" s="251"/>
    </row>
    <row r="92" s="1" customFormat="1" ht="15" customHeight="1">
      <c r="B92" s="262"/>
      <c r="C92" s="237" t="s">
        <v>518</v>
      </c>
      <c r="D92" s="237"/>
      <c r="E92" s="237"/>
      <c r="F92" s="260" t="s">
        <v>496</v>
      </c>
      <c r="G92" s="261"/>
      <c r="H92" s="237" t="s">
        <v>519</v>
      </c>
      <c r="I92" s="237" t="s">
        <v>492</v>
      </c>
      <c r="J92" s="237">
        <v>255</v>
      </c>
      <c r="K92" s="251"/>
    </row>
    <row r="93" s="1" customFormat="1" ht="15" customHeight="1">
      <c r="B93" s="262"/>
      <c r="C93" s="237" t="s">
        <v>520</v>
      </c>
      <c r="D93" s="237"/>
      <c r="E93" s="237"/>
      <c r="F93" s="260" t="s">
        <v>490</v>
      </c>
      <c r="G93" s="261"/>
      <c r="H93" s="237" t="s">
        <v>521</v>
      </c>
      <c r="I93" s="237" t="s">
        <v>522</v>
      </c>
      <c r="J93" s="237"/>
      <c r="K93" s="251"/>
    </row>
    <row r="94" s="1" customFormat="1" ht="15" customHeight="1">
      <c r="B94" s="262"/>
      <c r="C94" s="237" t="s">
        <v>523</v>
      </c>
      <c r="D94" s="237"/>
      <c r="E94" s="237"/>
      <c r="F94" s="260" t="s">
        <v>490</v>
      </c>
      <c r="G94" s="261"/>
      <c r="H94" s="237" t="s">
        <v>524</v>
      </c>
      <c r="I94" s="237" t="s">
        <v>525</v>
      </c>
      <c r="J94" s="237"/>
      <c r="K94" s="251"/>
    </row>
    <row r="95" s="1" customFormat="1" ht="15" customHeight="1">
      <c r="B95" s="262"/>
      <c r="C95" s="237" t="s">
        <v>526</v>
      </c>
      <c r="D95" s="237"/>
      <c r="E95" s="237"/>
      <c r="F95" s="260" t="s">
        <v>490</v>
      </c>
      <c r="G95" s="261"/>
      <c r="H95" s="237" t="s">
        <v>526</v>
      </c>
      <c r="I95" s="237" t="s">
        <v>525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490</v>
      </c>
      <c r="G96" s="261"/>
      <c r="H96" s="237" t="s">
        <v>527</v>
      </c>
      <c r="I96" s="237" t="s">
        <v>525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490</v>
      </c>
      <c r="G97" s="261"/>
      <c r="H97" s="237" t="s">
        <v>528</v>
      </c>
      <c r="I97" s="237" t="s">
        <v>525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529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484</v>
      </c>
      <c r="D103" s="252"/>
      <c r="E103" s="252"/>
      <c r="F103" s="252" t="s">
        <v>485</v>
      </c>
      <c r="G103" s="253"/>
      <c r="H103" s="252" t="s">
        <v>58</v>
      </c>
      <c r="I103" s="252" t="s">
        <v>61</v>
      </c>
      <c r="J103" s="252" t="s">
        <v>486</v>
      </c>
      <c r="K103" s="251"/>
    </row>
    <row r="104" s="1" customFormat="1" ht="17.25" customHeight="1">
      <c r="B104" s="249"/>
      <c r="C104" s="254" t="s">
        <v>487</v>
      </c>
      <c r="D104" s="254"/>
      <c r="E104" s="254"/>
      <c r="F104" s="255" t="s">
        <v>488</v>
      </c>
      <c r="G104" s="256"/>
      <c r="H104" s="254"/>
      <c r="I104" s="254"/>
      <c r="J104" s="254" t="s">
        <v>489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490</v>
      </c>
      <c r="G106" s="237"/>
      <c r="H106" s="237" t="s">
        <v>530</v>
      </c>
      <c r="I106" s="237" t="s">
        <v>492</v>
      </c>
      <c r="J106" s="237">
        <v>20</v>
      </c>
      <c r="K106" s="251"/>
    </row>
    <row r="107" s="1" customFormat="1" ht="15" customHeight="1">
      <c r="B107" s="249"/>
      <c r="C107" s="237" t="s">
        <v>493</v>
      </c>
      <c r="D107" s="237"/>
      <c r="E107" s="237"/>
      <c r="F107" s="260" t="s">
        <v>490</v>
      </c>
      <c r="G107" s="237"/>
      <c r="H107" s="237" t="s">
        <v>530</v>
      </c>
      <c r="I107" s="237" t="s">
        <v>492</v>
      </c>
      <c r="J107" s="237">
        <v>120</v>
      </c>
      <c r="K107" s="251"/>
    </row>
    <row r="108" s="1" customFormat="1" ht="15" customHeight="1">
      <c r="B108" s="262"/>
      <c r="C108" s="237" t="s">
        <v>495</v>
      </c>
      <c r="D108" s="237"/>
      <c r="E108" s="237"/>
      <c r="F108" s="260" t="s">
        <v>496</v>
      </c>
      <c r="G108" s="237"/>
      <c r="H108" s="237" t="s">
        <v>530</v>
      </c>
      <c r="I108" s="237" t="s">
        <v>492</v>
      </c>
      <c r="J108" s="237">
        <v>50</v>
      </c>
      <c r="K108" s="251"/>
    </row>
    <row r="109" s="1" customFormat="1" ht="15" customHeight="1">
      <c r="B109" s="262"/>
      <c r="C109" s="237" t="s">
        <v>498</v>
      </c>
      <c r="D109" s="237"/>
      <c r="E109" s="237"/>
      <c r="F109" s="260" t="s">
        <v>490</v>
      </c>
      <c r="G109" s="237"/>
      <c r="H109" s="237" t="s">
        <v>530</v>
      </c>
      <c r="I109" s="237" t="s">
        <v>500</v>
      </c>
      <c r="J109" s="237"/>
      <c r="K109" s="251"/>
    </row>
    <row r="110" s="1" customFormat="1" ht="15" customHeight="1">
      <c r="B110" s="262"/>
      <c r="C110" s="237" t="s">
        <v>509</v>
      </c>
      <c r="D110" s="237"/>
      <c r="E110" s="237"/>
      <c r="F110" s="260" t="s">
        <v>496</v>
      </c>
      <c r="G110" s="237"/>
      <c r="H110" s="237" t="s">
        <v>530</v>
      </c>
      <c r="I110" s="237" t="s">
        <v>492</v>
      </c>
      <c r="J110" s="237">
        <v>50</v>
      </c>
      <c r="K110" s="251"/>
    </row>
    <row r="111" s="1" customFormat="1" ht="15" customHeight="1">
      <c r="B111" s="262"/>
      <c r="C111" s="237" t="s">
        <v>517</v>
      </c>
      <c r="D111" s="237"/>
      <c r="E111" s="237"/>
      <c r="F111" s="260" t="s">
        <v>496</v>
      </c>
      <c r="G111" s="237"/>
      <c r="H111" s="237" t="s">
        <v>530</v>
      </c>
      <c r="I111" s="237" t="s">
        <v>492</v>
      </c>
      <c r="J111" s="237">
        <v>50</v>
      </c>
      <c r="K111" s="251"/>
    </row>
    <row r="112" s="1" customFormat="1" ht="15" customHeight="1">
      <c r="B112" s="262"/>
      <c r="C112" s="237" t="s">
        <v>515</v>
      </c>
      <c r="D112" s="237"/>
      <c r="E112" s="237"/>
      <c r="F112" s="260" t="s">
        <v>496</v>
      </c>
      <c r="G112" s="237"/>
      <c r="H112" s="237" t="s">
        <v>530</v>
      </c>
      <c r="I112" s="237" t="s">
        <v>492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490</v>
      </c>
      <c r="G113" s="237"/>
      <c r="H113" s="237" t="s">
        <v>531</v>
      </c>
      <c r="I113" s="237" t="s">
        <v>492</v>
      </c>
      <c r="J113" s="237">
        <v>20</v>
      </c>
      <c r="K113" s="251"/>
    </row>
    <row r="114" s="1" customFormat="1" ht="15" customHeight="1">
      <c r="B114" s="262"/>
      <c r="C114" s="237" t="s">
        <v>532</v>
      </c>
      <c r="D114" s="237"/>
      <c r="E114" s="237"/>
      <c r="F114" s="260" t="s">
        <v>490</v>
      </c>
      <c r="G114" s="237"/>
      <c r="H114" s="237" t="s">
        <v>533</v>
      </c>
      <c r="I114" s="237" t="s">
        <v>492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490</v>
      </c>
      <c r="G115" s="237"/>
      <c r="H115" s="237" t="s">
        <v>534</v>
      </c>
      <c r="I115" s="237" t="s">
        <v>525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490</v>
      </c>
      <c r="G116" s="237"/>
      <c r="H116" s="237" t="s">
        <v>535</v>
      </c>
      <c r="I116" s="237" t="s">
        <v>525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490</v>
      </c>
      <c r="G117" s="237"/>
      <c r="H117" s="237" t="s">
        <v>536</v>
      </c>
      <c r="I117" s="237" t="s">
        <v>537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538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484</v>
      </c>
      <c r="D123" s="252"/>
      <c r="E123" s="252"/>
      <c r="F123" s="252" t="s">
        <v>485</v>
      </c>
      <c r="G123" s="253"/>
      <c r="H123" s="252" t="s">
        <v>58</v>
      </c>
      <c r="I123" s="252" t="s">
        <v>61</v>
      </c>
      <c r="J123" s="252" t="s">
        <v>486</v>
      </c>
      <c r="K123" s="281"/>
    </row>
    <row r="124" s="1" customFormat="1" ht="17.25" customHeight="1">
      <c r="B124" s="280"/>
      <c r="C124" s="254" t="s">
        <v>487</v>
      </c>
      <c r="D124" s="254"/>
      <c r="E124" s="254"/>
      <c r="F124" s="255" t="s">
        <v>488</v>
      </c>
      <c r="G124" s="256"/>
      <c r="H124" s="254"/>
      <c r="I124" s="254"/>
      <c r="J124" s="254" t="s">
        <v>489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493</v>
      </c>
      <c r="D126" s="259"/>
      <c r="E126" s="259"/>
      <c r="F126" s="260" t="s">
        <v>490</v>
      </c>
      <c r="G126" s="237"/>
      <c r="H126" s="237" t="s">
        <v>530</v>
      </c>
      <c r="I126" s="237" t="s">
        <v>492</v>
      </c>
      <c r="J126" s="237">
        <v>120</v>
      </c>
      <c r="K126" s="285"/>
    </row>
    <row r="127" s="1" customFormat="1" ht="15" customHeight="1">
      <c r="B127" s="282"/>
      <c r="C127" s="237" t="s">
        <v>539</v>
      </c>
      <c r="D127" s="237"/>
      <c r="E127" s="237"/>
      <c r="F127" s="260" t="s">
        <v>490</v>
      </c>
      <c r="G127" s="237"/>
      <c r="H127" s="237" t="s">
        <v>540</v>
      </c>
      <c r="I127" s="237" t="s">
        <v>492</v>
      </c>
      <c r="J127" s="237" t="s">
        <v>541</v>
      </c>
      <c r="K127" s="285"/>
    </row>
    <row r="128" s="1" customFormat="1" ht="15" customHeight="1">
      <c r="B128" s="282"/>
      <c r="C128" s="237" t="s">
        <v>438</v>
      </c>
      <c r="D128" s="237"/>
      <c r="E128" s="237"/>
      <c r="F128" s="260" t="s">
        <v>490</v>
      </c>
      <c r="G128" s="237"/>
      <c r="H128" s="237" t="s">
        <v>542</v>
      </c>
      <c r="I128" s="237" t="s">
        <v>492</v>
      </c>
      <c r="J128" s="237" t="s">
        <v>541</v>
      </c>
      <c r="K128" s="285"/>
    </row>
    <row r="129" s="1" customFormat="1" ht="15" customHeight="1">
      <c r="B129" s="282"/>
      <c r="C129" s="237" t="s">
        <v>501</v>
      </c>
      <c r="D129" s="237"/>
      <c r="E129" s="237"/>
      <c r="F129" s="260" t="s">
        <v>496</v>
      </c>
      <c r="G129" s="237"/>
      <c r="H129" s="237" t="s">
        <v>502</v>
      </c>
      <c r="I129" s="237" t="s">
        <v>492</v>
      </c>
      <c r="J129" s="237">
        <v>15</v>
      </c>
      <c r="K129" s="285"/>
    </row>
    <row r="130" s="1" customFormat="1" ht="15" customHeight="1">
      <c r="B130" s="282"/>
      <c r="C130" s="263" t="s">
        <v>503</v>
      </c>
      <c r="D130" s="263"/>
      <c r="E130" s="263"/>
      <c r="F130" s="264" t="s">
        <v>496</v>
      </c>
      <c r="G130" s="263"/>
      <c r="H130" s="263" t="s">
        <v>504</v>
      </c>
      <c r="I130" s="263" t="s">
        <v>492</v>
      </c>
      <c r="J130" s="263">
        <v>15</v>
      </c>
      <c r="K130" s="285"/>
    </row>
    <row r="131" s="1" customFormat="1" ht="15" customHeight="1">
      <c r="B131" s="282"/>
      <c r="C131" s="263" t="s">
        <v>505</v>
      </c>
      <c r="D131" s="263"/>
      <c r="E131" s="263"/>
      <c r="F131" s="264" t="s">
        <v>496</v>
      </c>
      <c r="G131" s="263"/>
      <c r="H131" s="263" t="s">
        <v>506</v>
      </c>
      <c r="I131" s="263" t="s">
        <v>492</v>
      </c>
      <c r="J131" s="263">
        <v>20</v>
      </c>
      <c r="K131" s="285"/>
    </row>
    <row r="132" s="1" customFormat="1" ht="15" customHeight="1">
      <c r="B132" s="282"/>
      <c r="C132" s="263" t="s">
        <v>507</v>
      </c>
      <c r="D132" s="263"/>
      <c r="E132" s="263"/>
      <c r="F132" s="264" t="s">
        <v>496</v>
      </c>
      <c r="G132" s="263"/>
      <c r="H132" s="263" t="s">
        <v>508</v>
      </c>
      <c r="I132" s="263" t="s">
        <v>492</v>
      </c>
      <c r="J132" s="263">
        <v>20</v>
      </c>
      <c r="K132" s="285"/>
    </row>
    <row r="133" s="1" customFormat="1" ht="15" customHeight="1">
      <c r="B133" s="282"/>
      <c r="C133" s="237" t="s">
        <v>495</v>
      </c>
      <c r="D133" s="237"/>
      <c r="E133" s="237"/>
      <c r="F133" s="260" t="s">
        <v>496</v>
      </c>
      <c r="G133" s="237"/>
      <c r="H133" s="237" t="s">
        <v>530</v>
      </c>
      <c r="I133" s="237" t="s">
        <v>492</v>
      </c>
      <c r="J133" s="237">
        <v>50</v>
      </c>
      <c r="K133" s="285"/>
    </row>
    <row r="134" s="1" customFormat="1" ht="15" customHeight="1">
      <c r="B134" s="282"/>
      <c r="C134" s="237" t="s">
        <v>509</v>
      </c>
      <c r="D134" s="237"/>
      <c r="E134" s="237"/>
      <c r="F134" s="260" t="s">
        <v>496</v>
      </c>
      <c r="G134" s="237"/>
      <c r="H134" s="237" t="s">
        <v>530</v>
      </c>
      <c r="I134" s="237" t="s">
        <v>492</v>
      </c>
      <c r="J134" s="237">
        <v>50</v>
      </c>
      <c r="K134" s="285"/>
    </row>
    <row r="135" s="1" customFormat="1" ht="15" customHeight="1">
      <c r="B135" s="282"/>
      <c r="C135" s="237" t="s">
        <v>515</v>
      </c>
      <c r="D135" s="237"/>
      <c r="E135" s="237"/>
      <c r="F135" s="260" t="s">
        <v>496</v>
      </c>
      <c r="G135" s="237"/>
      <c r="H135" s="237" t="s">
        <v>530</v>
      </c>
      <c r="I135" s="237" t="s">
        <v>492</v>
      </c>
      <c r="J135" s="237">
        <v>50</v>
      </c>
      <c r="K135" s="285"/>
    </row>
    <row r="136" s="1" customFormat="1" ht="15" customHeight="1">
      <c r="B136" s="282"/>
      <c r="C136" s="237" t="s">
        <v>517</v>
      </c>
      <c r="D136" s="237"/>
      <c r="E136" s="237"/>
      <c r="F136" s="260" t="s">
        <v>496</v>
      </c>
      <c r="G136" s="237"/>
      <c r="H136" s="237" t="s">
        <v>530</v>
      </c>
      <c r="I136" s="237" t="s">
        <v>492</v>
      </c>
      <c r="J136" s="237">
        <v>50</v>
      </c>
      <c r="K136" s="285"/>
    </row>
    <row r="137" s="1" customFormat="1" ht="15" customHeight="1">
      <c r="B137" s="282"/>
      <c r="C137" s="237" t="s">
        <v>518</v>
      </c>
      <c r="D137" s="237"/>
      <c r="E137" s="237"/>
      <c r="F137" s="260" t="s">
        <v>496</v>
      </c>
      <c r="G137" s="237"/>
      <c r="H137" s="237" t="s">
        <v>543</v>
      </c>
      <c r="I137" s="237" t="s">
        <v>492</v>
      </c>
      <c r="J137" s="237">
        <v>255</v>
      </c>
      <c r="K137" s="285"/>
    </row>
    <row r="138" s="1" customFormat="1" ht="15" customHeight="1">
      <c r="B138" s="282"/>
      <c r="C138" s="237" t="s">
        <v>520</v>
      </c>
      <c r="D138" s="237"/>
      <c r="E138" s="237"/>
      <c r="F138" s="260" t="s">
        <v>490</v>
      </c>
      <c r="G138" s="237"/>
      <c r="H138" s="237" t="s">
        <v>544</v>
      </c>
      <c r="I138" s="237" t="s">
        <v>522</v>
      </c>
      <c r="J138" s="237"/>
      <c r="K138" s="285"/>
    </row>
    <row r="139" s="1" customFormat="1" ht="15" customHeight="1">
      <c r="B139" s="282"/>
      <c r="C139" s="237" t="s">
        <v>523</v>
      </c>
      <c r="D139" s="237"/>
      <c r="E139" s="237"/>
      <c r="F139" s="260" t="s">
        <v>490</v>
      </c>
      <c r="G139" s="237"/>
      <c r="H139" s="237" t="s">
        <v>545</v>
      </c>
      <c r="I139" s="237" t="s">
        <v>525</v>
      </c>
      <c r="J139" s="237"/>
      <c r="K139" s="285"/>
    </row>
    <row r="140" s="1" customFormat="1" ht="15" customHeight="1">
      <c r="B140" s="282"/>
      <c r="C140" s="237" t="s">
        <v>526</v>
      </c>
      <c r="D140" s="237"/>
      <c r="E140" s="237"/>
      <c r="F140" s="260" t="s">
        <v>490</v>
      </c>
      <c r="G140" s="237"/>
      <c r="H140" s="237" t="s">
        <v>526</v>
      </c>
      <c r="I140" s="237" t="s">
        <v>525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490</v>
      </c>
      <c r="G141" s="237"/>
      <c r="H141" s="237" t="s">
        <v>546</v>
      </c>
      <c r="I141" s="237" t="s">
        <v>525</v>
      </c>
      <c r="J141" s="237"/>
      <c r="K141" s="285"/>
    </row>
    <row r="142" s="1" customFormat="1" ht="15" customHeight="1">
      <c r="B142" s="282"/>
      <c r="C142" s="237" t="s">
        <v>547</v>
      </c>
      <c r="D142" s="237"/>
      <c r="E142" s="237"/>
      <c r="F142" s="260" t="s">
        <v>490</v>
      </c>
      <c r="G142" s="237"/>
      <c r="H142" s="237" t="s">
        <v>548</v>
      </c>
      <c r="I142" s="237" t="s">
        <v>525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549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484</v>
      </c>
      <c r="D148" s="252"/>
      <c r="E148" s="252"/>
      <c r="F148" s="252" t="s">
        <v>485</v>
      </c>
      <c r="G148" s="253"/>
      <c r="H148" s="252" t="s">
        <v>58</v>
      </c>
      <c r="I148" s="252" t="s">
        <v>61</v>
      </c>
      <c r="J148" s="252" t="s">
        <v>486</v>
      </c>
      <c r="K148" s="251"/>
    </row>
    <row r="149" s="1" customFormat="1" ht="17.25" customHeight="1">
      <c r="B149" s="249"/>
      <c r="C149" s="254" t="s">
        <v>487</v>
      </c>
      <c r="D149" s="254"/>
      <c r="E149" s="254"/>
      <c r="F149" s="255" t="s">
        <v>488</v>
      </c>
      <c r="G149" s="256"/>
      <c r="H149" s="254"/>
      <c r="I149" s="254"/>
      <c r="J149" s="254" t="s">
        <v>489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493</v>
      </c>
      <c r="D151" s="237"/>
      <c r="E151" s="237"/>
      <c r="F151" s="290" t="s">
        <v>490</v>
      </c>
      <c r="G151" s="237"/>
      <c r="H151" s="289" t="s">
        <v>530</v>
      </c>
      <c r="I151" s="289" t="s">
        <v>492</v>
      </c>
      <c r="J151" s="289">
        <v>120</v>
      </c>
      <c r="K151" s="285"/>
    </row>
    <row r="152" s="1" customFormat="1" ht="15" customHeight="1">
      <c r="B152" s="262"/>
      <c r="C152" s="289" t="s">
        <v>539</v>
      </c>
      <c r="D152" s="237"/>
      <c r="E152" s="237"/>
      <c r="F152" s="290" t="s">
        <v>490</v>
      </c>
      <c r="G152" s="237"/>
      <c r="H152" s="289" t="s">
        <v>550</v>
      </c>
      <c r="I152" s="289" t="s">
        <v>492</v>
      </c>
      <c r="J152" s="289" t="s">
        <v>541</v>
      </c>
      <c r="K152" s="285"/>
    </row>
    <row r="153" s="1" customFormat="1" ht="15" customHeight="1">
      <c r="B153" s="262"/>
      <c r="C153" s="289" t="s">
        <v>438</v>
      </c>
      <c r="D153" s="237"/>
      <c r="E153" s="237"/>
      <c r="F153" s="290" t="s">
        <v>490</v>
      </c>
      <c r="G153" s="237"/>
      <c r="H153" s="289" t="s">
        <v>551</v>
      </c>
      <c r="I153" s="289" t="s">
        <v>492</v>
      </c>
      <c r="J153" s="289" t="s">
        <v>541</v>
      </c>
      <c r="K153" s="285"/>
    </row>
    <row r="154" s="1" customFormat="1" ht="15" customHeight="1">
      <c r="B154" s="262"/>
      <c r="C154" s="289" t="s">
        <v>495</v>
      </c>
      <c r="D154" s="237"/>
      <c r="E154" s="237"/>
      <c r="F154" s="290" t="s">
        <v>496</v>
      </c>
      <c r="G154" s="237"/>
      <c r="H154" s="289" t="s">
        <v>530</v>
      </c>
      <c r="I154" s="289" t="s">
        <v>492</v>
      </c>
      <c r="J154" s="289">
        <v>50</v>
      </c>
      <c r="K154" s="285"/>
    </row>
    <row r="155" s="1" customFormat="1" ht="15" customHeight="1">
      <c r="B155" s="262"/>
      <c r="C155" s="289" t="s">
        <v>498</v>
      </c>
      <c r="D155" s="237"/>
      <c r="E155" s="237"/>
      <c r="F155" s="290" t="s">
        <v>490</v>
      </c>
      <c r="G155" s="237"/>
      <c r="H155" s="289" t="s">
        <v>530</v>
      </c>
      <c r="I155" s="289" t="s">
        <v>500</v>
      </c>
      <c r="J155" s="289"/>
      <c r="K155" s="285"/>
    </row>
    <row r="156" s="1" customFormat="1" ht="15" customHeight="1">
      <c r="B156" s="262"/>
      <c r="C156" s="289" t="s">
        <v>509</v>
      </c>
      <c r="D156" s="237"/>
      <c r="E156" s="237"/>
      <c r="F156" s="290" t="s">
        <v>496</v>
      </c>
      <c r="G156" s="237"/>
      <c r="H156" s="289" t="s">
        <v>530</v>
      </c>
      <c r="I156" s="289" t="s">
        <v>492</v>
      </c>
      <c r="J156" s="289">
        <v>50</v>
      </c>
      <c r="K156" s="285"/>
    </row>
    <row r="157" s="1" customFormat="1" ht="15" customHeight="1">
      <c r="B157" s="262"/>
      <c r="C157" s="289" t="s">
        <v>517</v>
      </c>
      <c r="D157" s="237"/>
      <c r="E157" s="237"/>
      <c r="F157" s="290" t="s">
        <v>496</v>
      </c>
      <c r="G157" s="237"/>
      <c r="H157" s="289" t="s">
        <v>530</v>
      </c>
      <c r="I157" s="289" t="s">
        <v>492</v>
      </c>
      <c r="J157" s="289">
        <v>50</v>
      </c>
      <c r="K157" s="285"/>
    </row>
    <row r="158" s="1" customFormat="1" ht="15" customHeight="1">
      <c r="B158" s="262"/>
      <c r="C158" s="289" t="s">
        <v>515</v>
      </c>
      <c r="D158" s="237"/>
      <c r="E158" s="237"/>
      <c r="F158" s="290" t="s">
        <v>496</v>
      </c>
      <c r="G158" s="237"/>
      <c r="H158" s="289" t="s">
        <v>530</v>
      </c>
      <c r="I158" s="289" t="s">
        <v>492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490</v>
      </c>
      <c r="G159" s="237"/>
      <c r="H159" s="289" t="s">
        <v>552</v>
      </c>
      <c r="I159" s="289" t="s">
        <v>492</v>
      </c>
      <c r="J159" s="289" t="s">
        <v>553</v>
      </c>
      <c r="K159" s="285"/>
    </row>
    <row r="160" s="1" customFormat="1" ht="15" customHeight="1">
      <c r="B160" s="262"/>
      <c r="C160" s="289" t="s">
        <v>554</v>
      </c>
      <c r="D160" s="237"/>
      <c r="E160" s="237"/>
      <c r="F160" s="290" t="s">
        <v>490</v>
      </c>
      <c r="G160" s="237"/>
      <c r="H160" s="289" t="s">
        <v>555</v>
      </c>
      <c r="I160" s="289" t="s">
        <v>525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556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484</v>
      </c>
      <c r="D166" s="252"/>
      <c r="E166" s="252"/>
      <c r="F166" s="252" t="s">
        <v>485</v>
      </c>
      <c r="G166" s="294"/>
      <c r="H166" s="295" t="s">
        <v>58</v>
      </c>
      <c r="I166" s="295" t="s">
        <v>61</v>
      </c>
      <c r="J166" s="252" t="s">
        <v>486</v>
      </c>
      <c r="K166" s="229"/>
    </row>
    <row r="167" s="1" customFormat="1" ht="17.25" customHeight="1">
      <c r="B167" s="230"/>
      <c r="C167" s="254" t="s">
        <v>487</v>
      </c>
      <c r="D167" s="254"/>
      <c r="E167" s="254"/>
      <c r="F167" s="255" t="s">
        <v>488</v>
      </c>
      <c r="G167" s="296"/>
      <c r="H167" s="297"/>
      <c r="I167" s="297"/>
      <c r="J167" s="254" t="s">
        <v>489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493</v>
      </c>
      <c r="D169" s="237"/>
      <c r="E169" s="237"/>
      <c r="F169" s="260" t="s">
        <v>490</v>
      </c>
      <c r="G169" s="237"/>
      <c r="H169" s="237" t="s">
        <v>530</v>
      </c>
      <c r="I169" s="237" t="s">
        <v>492</v>
      </c>
      <c r="J169" s="237">
        <v>120</v>
      </c>
      <c r="K169" s="285"/>
    </row>
    <row r="170" s="1" customFormat="1" ht="15" customHeight="1">
      <c r="B170" s="262"/>
      <c r="C170" s="237" t="s">
        <v>539</v>
      </c>
      <c r="D170" s="237"/>
      <c r="E170" s="237"/>
      <c r="F170" s="260" t="s">
        <v>490</v>
      </c>
      <c r="G170" s="237"/>
      <c r="H170" s="237" t="s">
        <v>540</v>
      </c>
      <c r="I170" s="237" t="s">
        <v>492</v>
      </c>
      <c r="J170" s="237" t="s">
        <v>541</v>
      </c>
      <c r="K170" s="285"/>
    </row>
    <row r="171" s="1" customFormat="1" ht="15" customHeight="1">
      <c r="B171" s="262"/>
      <c r="C171" s="237" t="s">
        <v>438</v>
      </c>
      <c r="D171" s="237"/>
      <c r="E171" s="237"/>
      <c r="F171" s="260" t="s">
        <v>490</v>
      </c>
      <c r="G171" s="237"/>
      <c r="H171" s="237" t="s">
        <v>557</v>
      </c>
      <c r="I171" s="237" t="s">
        <v>492</v>
      </c>
      <c r="J171" s="237" t="s">
        <v>541</v>
      </c>
      <c r="K171" s="285"/>
    </row>
    <row r="172" s="1" customFormat="1" ht="15" customHeight="1">
      <c r="B172" s="262"/>
      <c r="C172" s="237" t="s">
        <v>495</v>
      </c>
      <c r="D172" s="237"/>
      <c r="E172" s="237"/>
      <c r="F172" s="260" t="s">
        <v>496</v>
      </c>
      <c r="G172" s="237"/>
      <c r="H172" s="237" t="s">
        <v>557</v>
      </c>
      <c r="I172" s="237" t="s">
        <v>492</v>
      </c>
      <c r="J172" s="237">
        <v>50</v>
      </c>
      <c r="K172" s="285"/>
    </row>
    <row r="173" s="1" customFormat="1" ht="15" customHeight="1">
      <c r="B173" s="262"/>
      <c r="C173" s="237" t="s">
        <v>498</v>
      </c>
      <c r="D173" s="237"/>
      <c r="E173" s="237"/>
      <c r="F173" s="260" t="s">
        <v>490</v>
      </c>
      <c r="G173" s="237"/>
      <c r="H173" s="237" t="s">
        <v>557</v>
      </c>
      <c r="I173" s="237" t="s">
        <v>500</v>
      </c>
      <c r="J173" s="237"/>
      <c r="K173" s="285"/>
    </row>
    <row r="174" s="1" customFormat="1" ht="15" customHeight="1">
      <c r="B174" s="262"/>
      <c r="C174" s="237" t="s">
        <v>509</v>
      </c>
      <c r="D174" s="237"/>
      <c r="E174" s="237"/>
      <c r="F174" s="260" t="s">
        <v>496</v>
      </c>
      <c r="G174" s="237"/>
      <c r="H174" s="237" t="s">
        <v>557</v>
      </c>
      <c r="I174" s="237" t="s">
        <v>492</v>
      </c>
      <c r="J174" s="237">
        <v>50</v>
      </c>
      <c r="K174" s="285"/>
    </row>
    <row r="175" s="1" customFormat="1" ht="15" customHeight="1">
      <c r="B175" s="262"/>
      <c r="C175" s="237" t="s">
        <v>517</v>
      </c>
      <c r="D175" s="237"/>
      <c r="E175" s="237"/>
      <c r="F175" s="260" t="s">
        <v>496</v>
      </c>
      <c r="G175" s="237"/>
      <c r="H175" s="237" t="s">
        <v>557</v>
      </c>
      <c r="I175" s="237" t="s">
        <v>492</v>
      </c>
      <c r="J175" s="237">
        <v>50</v>
      </c>
      <c r="K175" s="285"/>
    </row>
    <row r="176" s="1" customFormat="1" ht="15" customHeight="1">
      <c r="B176" s="262"/>
      <c r="C176" s="237" t="s">
        <v>515</v>
      </c>
      <c r="D176" s="237"/>
      <c r="E176" s="237"/>
      <c r="F176" s="260" t="s">
        <v>496</v>
      </c>
      <c r="G176" s="237"/>
      <c r="H176" s="237" t="s">
        <v>557</v>
      </c>
      <c r="I176" s="237" t="s">
        <v>492</v>
      </c>
      <c r="J176" s="237">
        <v>50</v>
      </c>
      <c r="K176" s="285"/>
    </row>
    <row r="177" s="1" customFormat="1" ht="15" customHeight="1">
      <c r="B177" s="262"/>
      <c r="C177" s="237" t="s">
        <v>99</v>
      </c>
      <c r="D177" s="237"/>
      <c r="E177" s="237"/>
      <c r="F177" s="260" t="s">
        <v>490</v>
      </c>
      <c r="G177" s="237"/>
      <c r="H177" s="237" t="s">
        <v>558</v>
      </c>
      <c r="I177" s="237" t="s">
        <v>559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490</v>
      </c>
      <c r="G178" s="237"/>
      <c r="H178" s="237" t="s">
        <v>560</v>
      </c>
      <c r="I178" s="237" t="s">
        <v>561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490</v>
      </c>
      <c r="G179" s="237"/>
      <c r="H179" s="237" t="s">
        <v>562</v>
      </c>
      <c r="I179" s="237" t="s">
        <v>492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490</v>
      </c>
      <c r="G180" s="237"/>
      <c r="H180" s="237" t="s">
        <v>563</v>
      </c>
      <c r="I180" s="237" t="s">
        <v>492</v>
      </c>
      <c r="J180" s="237">
        <v>255</v>
      </c>
      <c r="K180" s="285"/>
    </row>
    <row r="181" s="1" customFormat="1" ht="15" customHeight="1">
      <c r="B181" s="262"/>
      <c r="C181" s="237" t="s">
        <v>100</v>
      </c>
      <c r="D181" s="237"/>
      <c r="E181" s="237"/>
      <c r="F181" s="260" t="s">
        <v>490</v>
      </c>
      <c r="G181" s="237"/>
      <c r="H181" s="237" t="s">
        <v>454</v>
      </c>
      <c r="I181" s="237" t="s">
        <v>492</v>
      </c>
      <c r="J181" s="237">
        <v>10</v>
      </c>
      <c r="K181" s="285"/>
    </row>
    <row r="182" s="1" customFormat="1" ht="15" customHeight="1">
      <c r="B182" s="262"/>
      <c r="C182" s="237" t="s">
        <v>101</v>
      </c>
      <c r="D182" s="237"/>
      <c r="E182" s="237"/>
      <c r="F182" s="260" t="s">
        <v>490</v>
      </c>
      <c r="G182" s="237"/>
      <c r="H182" s="237" t="s">
        <v>564</v>
      </c>
      <c r="I182" s="237" t="s">
        <v>525</v>
      </c>
      <c r="J182" s="237"/>
      <c r="K182" s="285"/>
    </row>
    <row r="183" s="1" customFormat="1" ht="15" customHeight="1">
      <c r="B183" s="262"/>
      <c r="C183" s="237" t="s">
        <v>565</v>
      </c>
      <c r="D183" s="237"/>
      <c r="E183" s="237"/>
      <c r="F183" s="260" t="s">
        <v>490</v>
      </c>
      <c r="G183" s="237"/>
      <c r="H183" s="237" t="s">
        <v>566</v>
      </c>
      <c r="I183" s="237" t="s">
        <v>525</v>
      </c>
      <c r="J183" s="237"/>
      <c r="K183" s="285"/>
    </row>
    <row r="184" s="1" customFormat="1" ht="15" customHeight="1">
      <c r="B184" s="262"/>
      <c r="C184" s="237" t="s">
        <v>554</v>
      </c>
      <c r="D184" s="237"/>
      <c r="E184" s="237"/>
      <c r="F184" s="260" t="s">
        <v>490</v>
      </c>
      <c r="G184" s="237"/>
      <c r="H184" s="237" t="s">
        <v>567</v>
      </c>
      <c r="I184" s="237" t="s">
        <v>525</v>
      </c>
      <c r="J184" s="237"/>
      <c r="K184" s="285"/>
    </row>
    <row r="185" s="1" customFormat="1" ht="15" customHeight="1">
      <c r="B185" s="262"/>
      <c r="C185" s="237" t="s">
        <v>103</v>
      </c>
      <c r="D185" s="237"/>
      <c r="E185" s="237"/>
      <c r="F185" s="260" t="s">
        <v>496</v>
      </c>
      <c r="G185" s="237"/>
      <c r="H185" s="237" t="s">
        <v>568</v>
      </c>
      <c r="I185" s="237" t="s">
        <v>492</v>
      </c>
      <c r="J185" s="237">
        <v>50</v>
      </c>
      <c r="K185" s="285"/>
    </row>
    <row r="186" s="1" customFormat="1" ht="15" customHeight="1">
      <c r="B186" s="262"/>
      <c r="C186" s="237" t="s">
        <v>569</v>
      </c>
      <c r="D186" s="237"/>
      <c r="E186" s="237"/>
      <c r="F186" s="260" t="s">
        <v>496</v>
      </c>
      <c r="G186" s="237"/>
      <c r="H186" s="237" t="s">
        <v>570</v>
      </c>
      <c r="I186" s="237" t="s">
        <v>571</v>
      </c>
      <c r="J186" s="237"/>
      <c r="K186" s="285"/>
    </row>
    <row r="187" s="1" customFormat="1" ht="15" customHeight="1">
      <c r="B187" s="262"/>
      <c r="C187" s="237" t="s">
        <v>572</v>
      </c>
      <c r="D187" s="237"/>
      <c r="E187" s="237"/>
      <c r="F187" s="260" t="s">
        <v>496</v>
      </c>
      <c r="G187" s="237"/>
      <c r="H187" s="237" t="s">
        <v>573</v>
      </c>
      <c r="I187" s="237" t="s">
        <v>571</v>
      </c>
      <c r="J187" s="237"/>
      <c r="K187" s="285"/>
    </row>
    <row r="188" s="1" customFormat="1" ht="15" customHeight="1">
      <c r="B188" s="262"/>
      <c r="C188" s="237" t="s">
        <v>574</v>
      </c>
      <c r="D188" s="237"/>
      <c r="E188" s="237"/>
      <c r="F188" s="260" t="s">
        <v>496</v>
      </c>
      <c r="G188" s="237"/>
      <c r="H188" s="237" t="s">
        <v>575</v>
      </c>
      <c r="I188" s="237" t="s">
        <v>571</v>
      </c>
      <c r="J188" s="237"/>
      <c r="K188" s="285"/>
    </row>
    <row r="189" s="1" customFormat="1" ht="15" customHeight="1">
      <c r="B189" s="262"/>
      <c r="C189" s="298" t="s">
        <v>576</v>
      </c>
      <c r="D189" s="237"/>
      <c r="E189" s="237"/>
      <c r="F189" s="260" t="s">
        <v>496</v>
      </c>
      <c r="G189" s="237"/>
      <c r="H189" s="237" t="s">
        <v>577</v>
      </c>
      <c r="I189" s="237" t="s">
        <v>578</v>
      </c>
      <c r="J189" s="299" t="s">
        <v>579</v>
      </c>
      <c r="K189" s="285"/>
    </row>
    <row r="190" s="13" customFormat="1" ht="15" customHeight="1">
      <c r="B190" s="300"/>
      <c r="C190" s="301" t="s">
        <v>580</v>
      </c>
      <c r="D190" s="302"/>
      <c r="E190" s="302"/>
      <c r="F190" s="303" t="s">
        <v>496</v>
      </c>
      <c r="G190" s="302"/>
      <c r="H190" s="302" t="s">
        <v>581</v>
      </c>
      <c r="I190" s="302" t="s">
        <v>578</v>
      </c>
      <c r="J190" s="304" t="s">
        <v>579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490</v>
      </c>
      <c r="G191" s="237"/>
      <c r="H191" s="234" t="s">
        <v>582</v>
      </c>
      <c r="I191" s="237" t="s">
        <v>583</v>
      </c>
      <c r="J191" s="237"/>
      <c r="K191" s="285"/>
    </row>
    <row r="192" s="1" customFormat="1" ht="15" customHeight="1">
      <c r="B192" s="262"/>
      <c r="C192" s="298" t="s">
        <v>584</v>
      </c>
      <c r="D192" s="237"/>
      <c r="E192" s="237"/>
      <c r="F192" s="260" t="s">
        <v>490</v>
      </c>
      <c r="G192" s="237"/>
      <c r="H192" s="237" t="s">
        <v>585</v>
      </c>
      <c r="I192" s="237" t="s">
        <v>525</v>
      </c>
      <c r="J192" s="237"/>
      <c r="K192" s="285"/>
    </row>
    <row r="193" s="1" customFormat="1" ht="15" customHeight="1">
      <c r="B193" s="262"/>
      <c r="C193" s="298" t="s">
        <v>586</v>
      </c>
      <c r="D193" s="237"/>
      <c r="E193" s="237"/>
      <c r="F193" s="260" t="s">
        <v>490</v>
      </c>
      <c r="G193" s="237"/>
      <c r="H193" s="237" t="s">
        <v>587</v>
      </c>
      <c r="I193" s="237" t="s">
        <v>525</v>
      </c>
      <c r="J193" s="237"/>
      <c r="K193" s="285"/>
    </row>
    <row r="194" s="1" customFormat="1" ht="15" customHeight="1">
      <c r="B194" s="262"/>
      <c r="C194" s="298" t="s">
        <v>588</v>
      </c>
      <c r="D194" s="237"/>
      <c r="E194" s="237"/>
      <c r="F194" s="260" t="s">
        <v>496</v>
      </c>
      <c r="G194" s="237"/>
      <c r="H194" s="237" t="s">
        <v>589</v>
      </c>
      <c r="I194" s="237" t="s">
        <v>525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590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591</v>
      </c>
      <c r="D201" s="307"/>
      <c r="E201" s="307"/>
      <c r="F201" s="307" t="s">
        <v>592</v>
      </c>
      <c r="G201" s="308"/>
      <c r="H201" s="307" t="s">
        <v>593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583</v>
      </c>
      <c r="D203" s="237"/>
      <c r="E203" s="237"/>
      <c r="F203" s="260" t="s">
        <v>47</v>
      </c>
      <c r="G203" s="237"/>
      <c r="H203" s="237" t="s">
        <v>594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595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596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597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598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537</v>
      </c>
      <c r="D209" s="237"/>
      <c r="E209" s="237"/>
      <c r="F209" s="260" t="s">
        <v>83</v>
      </c>
      <c r="G209" s="237"/>
      <c r="H209" s="237" t="s">
        <v>599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432</v>
      </c>
      <c r="G210" s="237"/>
      <c r="H210" s="237" t="s">
        <v>433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430</v>
      </c>
      <c r="G211" s="237"/>
      <c r="H211" s="237" t="s">
        <v>600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434</v>
      </c>
      <c r="G212" s="298"/>
      <c r="H212" s="289" t="s">
        <v>435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436</v>
      </c>
      <c r="G213" s="298"/>
      <c r="H213" s="289" t="s">
        <v>601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561</v>
      </c>
      <c r="D215" s="237"/>
      <c r="E215" s="237"/>
      <c r="F215" s="260">
        <v>1</v>
      </c>
      <c r="G215" s="298"/>
      <c r="H215" s="289" t="s">
        <v>602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603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604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605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2026-02-13T10:13:30Z</dcterms:created>
  <dcterms:modified xsi:type="dcterms:W3CDTF">2026-02-13T10:13:32Z</dcterms:modified>
</cp:coreProperties>
</file>